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updateLinks="never"/>
  <xr:revisionPtr revIDLastSave="0" documentId="8_{35C1F90E-65A6-4086-A72A-90626135FBCD}" xr6:coauthVersionLast="36" xr6:coauthVersionMax="36" xr10:uidLastSave="{00000000-0000-0000-0000-000000000000}"/>
  <bookViews>
    <workbookView xWindow="0" yWindow="0" windowWidth="19200" windowHeight="4040" firstSheet="1" activeTab="2" xr2:uid="{00000000-000D-0000-FFFF-FFFF00000000}"/>
  </bookViews>
  <sheets>
    <sheet name="Introducción" sheetId="2" r:id="rId1"/>
    <sheet name="Contratación (C)" sheetId="32" r:id="rId2"/>
    <sheet name="C.R1" sheetId="72" r:id="rId3"/>
    <sheet name="C.R2" sheetId="73" r:id="rId4"/>
    <sheet name="C.R3" sheetId="75" r:id="rId5"/>
    <sheet name="C.R4" sheetId="76" r:id="rId6"/>
    <sheet name="C.R5" sheetId="77" r:id="rId7"/>
    <sheet name="C.R6" sheetId="78" r:id="rId8"/>
    <sheet name="C.R7" sheetId="79" r:id="rId9"/>
    <sheet name="C.R8" sheetId="80" r:id="rId10"/>
    <sheet name="C.R9" sheetId="101" r:id="rId11"/>
    <sheet name="C.R10" sheetId="81" r:id="rId12"/>
    <sheet name="C.R11" sheetId="82" r:id="rId13"/>
  </sheets>
  <externalReferences>
    <externalReference r:id="rId14"/>
  </externalReferences>
  <definedNames>
    <definedName name="_ftn2" localSheetId="0">Introducción!$A$101</definedName>
    <definedName name="_Hlk200566432" localSheetId="5">'C.R4'!$W$14</definedName>
    <definedName name="_Hlk200604687" localSheetId="7">'C.R6'!$W$10</definedName>
    <definedName name="_xlnm.Print_Area" localSheetId="11">'C.R10'!$A$1:$W$12</definedName>
    <definedName name="_xlnm.Print_Area" localSheetId="12">'C.R11'!$A$1:$W$13</definedName>
    <definedName name="_xlnm.Print_Area" localSheetId="3">'C.R2'!$A$1:$W$17</definedName>
    <definedName name="_xlnm.Print_Area" localSheetId="4">'C.R3'!$A$1:$W$21</definedName>
    <definedName name="_xlnm.Print_Area" localSheetId="5">'C.R4'!$A$1:$W$20</definedName>
    <definedName name="_xlnm.Print_Area" localSheetId="6">'C.R5'!$A$1:$W$13</definedName>
    <definedName name="_xlnm.Print_Area" localSheetId="7">'C.R6'!$A$1:$W$15</definedName>
    <definedName name="_xlnm.Print_Area" localSheetId="8">'C.R7'!$A$1:$W$14</definedName>
    <definedName name="_xlnm.Print_Area" localSheetId="9">'C.R8'!$A$1:$W$13</definedName>
    <definedName name="_xlnm.Print_Area" localSheetId="10">'C.R9'!$A$1:$W$11</definedName>
    <definedName name="negative" localSheetId="2">'C.R1'!$E$40:$E$44</definedName>
    <definedName name="negative" localSheetId="11">'C.R10'!$E$35:$E$39</definedName>
    <definedName name="negative" localSheetId="12">'C.R11'!$E$36:$E$40</definedName>
    <definedName name="negative" localSheetId="3">'C.R2'!$E$40:$E$44</definedName>
    <definedName name="negative" localSheetId="4">'C.R3'!$E$44:$E$48</definedName>
    <definedName name="negative" localSheetId="5">'C.R4'!$E$43:$E$47</definedName>
    <definedName name="negative" localSheetId="6">'C.R5'!$E$36:$E$40</definedName>
    <definedName name="negative" localSheetId="7">'C.R6'!$E$38:$E$42</definedName>
    <definedName name="negative" localSheetId="8">'C.R7'!$E$37:$E$41</definedName>
    <definedName name="negative" localSheetId="9">'C.R8'!$E$36:$E$40</definedName>
    <definedName name="negative" localSheetId="10">'C.R9'!$E$34:$E$38</definedName>
    <definedName name="negative" localSheetId="1">[1]PR1!$C$54:$C$58</definedName>
    <definedName name="negative">#REF!</definedName>
    <definedName name="positive" localSheetId="2">'C.R1'!$D$40:$D$44</definedName>
    <definedName name="positive" localSheetId="11">'C.R10'!$D$35:$D$39</definedName>
    <definedName name="positive" localSheetId="12">'C.R11'!$D$36:$D$40</definedName>
    <definedName name="positive" localSheetId="3">'C.R2'!$D$40:$D$44</definedName>
    <definedName name="positive" localSheetId="4">'C.R3'!$D$44:$D$48</definedName>
    <definedName name="positive" localSheetId="5">'C.R4'!$D$43:$D$47</definedName>
    <definedName name="positive" localSheetId="6">'C.R5'!$D$36:$D$40</definedName>
    <definedName name="positive" localSheetId="7">'C.R6'!$D$38:$D$42</definedName>
    <definedName name="positive" localSheetId="8">'C.R7'!$D$37:$D$41</definedName>
    <definedName name="positive" localSheetId="9">'C.R8'!$D$36:$D$40</definedName>
    <definedName name="positive" localSheetId="10">'C.R9'!$D$34:$D$38</definedName>
    <definedName name="positive" localSheetId="1">[1]PR1!$B$54:$B$58</definedName>
    <definedName name="positive">#REF!</definedName>
    <definedName name="Risk_Likelihood__GROSS" localSheetId="2">#REF!</definedName>
    <definedName name="Risk_Likelihood__GROSS" localSheetId="11">#REF!</definedName>
    <definedName name="Risk_Likelihood__GROSS" localSheetId="12">#REF!</definedName>
    <definedName name="Risk_Likelihood__GROSS" localSheetId="3">#REF!</definedName>
    <definedName name="Risk_Likelihood__GROSS" localSheetId="4">#REF!</definedName>
    <definedName name="Risk_Likelihood__GROSS" localSheetId="5">#REF!</definedName>
    <definedName name="Risk_Likelihood__GROSS" localSheetId="6">#REF!</definedName>
    <definedName name="Risk_Likelihood__GROSS" localSheetId="7">#REF!</definedName>
    <definedName name="Risk_Likelihood__GROSS" localSheetId="8">#REF!</definedName>
    <definedName name="Risk_Likelihood__GROSS" localSheetId="9">#REF!</definedName>
    <definedName name="Risk_Likelihood__GROSS" localSheetId="10">#REF!</definedName>
    <definedName name="Risk_Likelihood__GROSS" localSheetId="1">'Contratación (C)'!#REF!</definedName>
    <definedName name="Risk_Likelihood__GROS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 i="82" l="1"/>
  <c r="U12" i="82" s="1"/>
  <c r="L12" i="82"/>
  <c r="T12" i="82" s="1"/>
  <c r="V12" i="82" s="1"/>
  <c r="E12" i="82"/>
  <c r="M11" i="82"/>
  <c r="U11" i="82" s="1"/>
  <c r="L11" i="82"/>
  <c r="T11" i="82" s="1"/>
  <c r="E11" i="82"/>
  <c r="M10" i="82"/>
  <c r="U10" i="82" s="1"/>
  <c r="L10" i="82"/>
  <c r="E10" i="82"/>
  <c r="N11" i="81"/>
  <c r="M11" i="81"/>
  <c r="U11" i="81" s="1"/>
  <c r="L11" i="81"/>
  <c r="T11" i="81" s="1"/>
  <c r="E11" i="81"/>
  <c r="U10" i="81"/>
  <c r="T10" i="81"/>
  <c r="M10" i="81"/>
  <c r="L10" i="81"/>
  <c r="E10" i="81"/>
  <c r="E12" i="81" s="1"/>
  <c r="E11" i="101"/>
  <c r="M10" i="101"/>
  <c r="U10" i="101" s="1"/>
  <c r="L10" i="101"/>
  <c r="T10" i="101" s="1"/>
  <c r="V10" i="101" s="1"/>
  <c r="V11" i="101" s="1"/>
  <c r="E10" i="101"/>
  <c r="M12" i="80"/>
  <c r="U12" i="80" s="1"/>
  <c r="L12" i="80"/>
  <c r="T12" i="80" s="1"/>
  <c r="E12" i="80"/>
  <c r="M11" i="80"/>
  <c r="U11" i="80" s="1"/>
  <c r="L11" i="80"/>
  <c r="T11" i="80" s="1"/>
  <c r="E11" i="80"/>
  <c r="E13" i="80" s="1"/>
  <c r="M10" i="80"/>
  <c r="U10" i="80" s="1"/>
  <c r="L10" i="80"/>
  <c r="T10" i="80" s="1"/>
  <c r="E10" i="80"/>
  <c r="M13" i="79"/>
  <c r="U13" i="79" s="1"/>
  <c r="L13" i="79"/>
  <c r="T13" i="79" s="1"/>
  <c r="E13" i="79"/>
  <c r="M12" i="79"/>
  <c r="U12" i="79" s="1"/>
  <c r="L12" i="79"/>
  <c r="T12" i="79" s="1"/>
  <c r="E12" i="79"/>
  <c r="M11" i="79"/>
  <c r="U11" i="79" s="1"/>
  <c r="L11" i="79"/>
  <c r="E11" i="79"/>
  <c r="M10" i="79"/>
  <c r="U10" i="79" s="1"/>
  <c r="L10" i="79"/>
  <c r="T10" i="79" s="1"/>
  <c r="E10" i="79"/>
  <c r="E14" i="79" s="1"/>
  <c r="N14" i="78"/>
  <c r="M14" i="78"/>
  <c r="U14" i="78" s="1"/>
  <c r="L14" i="78"/>
  <c r="T14" i="78" s="1"/>
  <c r="E14" i="78"/>
  <c r="M13" i="78"/>
  <c r="U13" i="78" s="1"/>
  <c r="L13" i="78"/>
  <c r="T13" i="78" s="1"/>
  <c r="V13" i="78" s="1"/>
  <c r="E13" i="78"/>
  <c r="M12" i="78"/>
  <c r="U12" i="78" s="1"/>
  <c r="L12" i="78"/>
  <c r="T12" i="78" s="1"/>
  <c r="E12" i="78"/>
  <c r="M11" i="78"/>
  <c r="U11" i="78" s="1"/>
  <c r="L11" i="78"/>
  <c r="T11" i="78" s="1"/>
  <c r="E11" i="78"/>
  <c r="M10" i="78"/>
  <c r="U10" i="78" s="1"/>
  <c r="L10" i="78"/>
  <c r="T10" i="78" s="1"/>
  <c r="E10" i="78"/>
  <c r="E13" i="77"/>
  <c r="M12" i="77"/>
  <c r="U12" i="77" s="1"/>
  <c r="L12" i="77"/>
  <c r="T12" i="77" s="1"/>
  <c r="V12" i="77" s="1"/>
  <c r="E12" i="77"/>
  <c r="M11" i="77"/>
  <c r="U11" i="77" s="1"/>
  <c r="L11" i="77"/>
  <c r="T11" i="77" s="1"/>
  <c r="E11" i="77"/>
  <c r="M10" i="77"/>
  <c r="U10" i="77" s="1"/>
  <c r="L10" i="77"/>
  <c r="E10" i="77"/>
  <c r="M19" i="76"/>
  <c r="U19" i="76" s="1"/>
  <c r="L19" i="76"/>
  <c r="E19" i="76"/>
  <c r="N18" i="76"/>
  <c r="M18" i="76"/>
  <c r="U18" i="76" s="1"/>
  <c r="L18" i="76"/>
  <c r="T18" i="76" s="1"/>
  <c r="V18" i="76" s="1"/>
  <c r="E18" i="76"/>
  <c r="U17" i="76"/>
  <c r="M17" i="76"/>
  <c r="L17" i="76"/>
  <c r="T17" i="76" s="1"/>
  <c r="V17" i="76" s="1"/>
  <c r="E17" i="76"/>
  <c r="M16" i="76"/>
  <c r="U16" i="76" s="1"/>
  <c r="L16" i="76"/>
  <c r="T16" i="76" s="1"/>
  <c r="E16" i="76"/>
  <c r="U15" i="76"/>
  <c r="M15" i="76"/>
  <c r="L15" i="76"/>
  <c r="T15" i="76" s="1"/>
  <c r="V15" i="76" s="1"/>
  <c r="E15" i="76"/>
  <c r="M14" i="76"/>
  <c r="U14" i="76" s="1"/>
  <c r="L14" i="76"/>
  <c r="N14" i="76" s="1"/>
  <c r="E14" i="76"/>
  <c r="T13" i="76"/>
  <c r="M13" i="76"/>
  <c r="N13" i="76" s="1"/>
  <c r="L13" i="76"/>
  <c r="E13" i="76"/>
  <c r="M12" i="76"/>
  <c r="U12" i="76" s="1"/>
  <c r="L12" i="76"/>
  <c r="T12" i="76" s="1"/>
  <c r="E12" i="76"/>
  <c r="U11" i="76"/>
  <c r="M11" i="76"/>
  <c r="L11" i="76"/>
  <c r="T11" i="76" s="1"/>
  <c r="V11" i="76" s="1"/>
  <c r="E11" i="76"/>
  <c r="T10" i="76"/>
  <c r="M10" i="76"/>
  <c r="U10" i="76" s="1"/>
  <c r="L10" i="76"/>
  <c r="N10" i="76" s="1"/>
  <c r="E10" i="76"/>
  <c r="M20" i="75"/>
  <c r="U20" i="75" s="1"/>
  <c r="L20" i="75"/>
  <c r="T20" i="75" s="1"/>
  <c r="V20" i="75" s="1"/>
  <c r="E20" i="75"/>
  <c r="M19" i="75"/>
  <c r="U19" i="75" s="1"/>
  <c r="L19" i="75"/>
  <c r="T19" i="75" s="1"/>
  <c r="E19" i="75"/>
  <c r="N18" i="75"/>
  <c r="M18" i="75"/>
  <c r="U18" i="75" s="1"/>
  <c r="L18" i="75"/>
  <c r="T18" i="75" s="1"/>
  <c r="V18" i="75" s="1"/>
  <c r="E18" i="75"/>
  <c r="T17" i="75"/>
  <c r="M17" i="75"/>
  <c r="N17" i="75" s="1"/>
  <c r="L17" i="75"/>
  <c r="E17" i="75"/>
  <c r="U16" i="75"/>
  <c r="M16" i="75"/>
  <c r="L16" i="75"/>
  <c r="T16" i="75" s="1"/>
  <c r="E16" i="75"/>
  <c r="M15" i="75"/>
  <c r="U15" i="75" s="1"/>
  <c r="L15" i="75"/>
  <c r="T15" i="75" s="1"/>
  <c r="E15" i="75"/>
  <c r="U14" i="75"/>
  <c r="M14" i="75"/>
  <c r="L14" i="75"/>
  <c r="N14" i="75" s="1"/>
  <c r="E14" i="75"/>
  <c r="T13" i="75"/>
  <c r="M13" i="75"/>
  <c r="N13" i="75" s="1"/>
  <c r="L13" i="75"/>
  <c r="E13" i="75"/>
  <c r="M12" i="75"/>
  <c r="U12" i="75" s="1"/>
  <c r="L12" i="75"/>
  <c r="E12" i="75"/>
  <c r="U11" i="75"/>
  <c r="T11" i="75"/>
  <c r="V11" i="75" s="1"/>
  <c r="M11" i="75"/>
  <c r="L11" i="75"/>
  <c r="E11" i="75"/>
  <c r="M10" i="75"/>
  <c r="U10" i="75" s="1"/>
  <c r="L10" i="75"/>
  <c r="T10" i="75" s="1"/>
  <c r="E10" i="75"/>
  <c r="M16" i="73"/>
  <c r="U16" i="73" s="1"/>
  <c r="L16" i="73"/>
  <c r="E16" i="73"/>
  <c r="M15" i="73"/>
  <c r="U15" i="73" s="1"/>
  <c r="L15" i="73"/>
  <c r="E15" i="73"/>
  <c r="M14" i="73"/>
  <c r="U14" i="73" s="1"/>
  <c r="L14" i="73"/>
  <c r="T14" i="73" s="1"/>
  <c r="E14" i="73"/>
  <c r="M13" i="73"/>
  <c r="U13" i="73" s="1"/>
  <c r="L13" i="73"/>
  <c r="T13" i="73" s="1"/>
  <c r="E13" i="73"/>
  <c r="M12" i="73"/>
  <c r="U12" i="73" s="1"/>
  <c r="L12" i="73"/>
  <c r="N12" i="73" s="1"/>
  <c r="E12" i="73"/>
  <c r="M11" i="73"/>
  <c r="U11" i="73" s="1"/>
  <c r="L11" i="73"/>
  <c r="T11" i="73" s="1"/>
  <c r="V11" i="73" s="1"/>
  <c r="E11" i="73"/>
  <c r="M10" i="73"/>
  <c r="U10" i="73" s="1"/>
  <c r="L10" i="73"/>
  <c r="T10" i="73" s="1"/>
  <c r="E10" i="73"/>
  <c r="M16" i="72"/>
  <c r="U16" i="72" s="1"/>
  <c r="L16" i="72"/>
  <c r="E16" i="72"/>
  <c r="U15" i="72"/>
  <c r="T15" i="72"/>
  <c r="N15" i="72"/>
  <c r="M15" i="72"/>
  <c r="L15" i="72"/>
  <c r="E15" i="72"/>
  <c r="M14" i="72"/>
  <c r="U14" i="72" s="1"/>
  <c r="L14" i="72"/>
  <c r="T14" i="72" s="1"/>
  <c r="E14" i="72"/>
  <c r="M13" i="72"/>
  <c r="U13" i="72" s="1"/>
  <c r="L13" i="72"/>
  <c r="T13" i="72" s="1"/>
  <c r="E13" i="72"/>
  <c r="M12" i="72"/>
  <c r="U12" i="72" s="1"/>
  <c r="L12" i="72"/>
  <c r="E12" i="72"/>
  <c r="M11" i="72"/>
  <c r="U11" i="72" s="1"/>
  <c r="L11" i="72"/>
  <c r="T11" i="72" s="1"/>
  <c r="E11" i="72"/>
  <c r="N10" i="72"/>
  <c r="M10" i="72"/>
  <c r="U10" i="72" s="1"/>
  <c r="L10" i="72"/>
  <c r="T10" i="72" s="1"/>
  <c r="E10" i="72"/>
  <c r="E17" i="72" s="1"/>
  <c r="V10" i="72" l="1"/>
  <c r="V14" i="78"/>
  <c r="V11" i="82"/>
  <c r="V11" i="81"/>
  <c r="N12" i="72"/>
  <c r="N16" i="72"/>
  <c r="N11" i="73"/>
  <c r="N16" i="73"/>
  <c r="T14" i="75"/>
  <c r="V14" i="75" s="1"/>
  <c r="N10" i="77"/>
  <c r="V12" i="78"/>
  <c r="N11" i="79"/>
  <c r="V16" i="75"/>
  <c r="E17" i="73"/>
  <c r="T16" i="73"/>
  <c r="V16" i="73" s="1"/>
  <c r="N11" i="75"/>
  <c r="N11" i="76"/>
  <c r="V10" i="78"/>
  <c r="T11" i="79"/>
  <c r="V11" i="79" s="1"/>
  <c r="V12" i="80"/>
  <c r="N10" i="81"/>
  <c r="N12" i="81" s="1"/>
  <c r="N11" i="82"/>
  <c r="V15" i="75"/>
  <c r="E20" i="76"/>
  <c r="N17" i="76"/>
  <c r="V11" i="77"/>
  <c r="V10" i="76"/>
  <c r="E21" i="75"/>
  <c r="E15" i="78"/>
  <c r="E13" i="82"/>
  <c r="V11" i="72"/>
  <c r="V15" i="72"/>
  <c r="N15" i="73"/>
  <c r="V10" i="75"/>
  <c r="V19" i="75"/>
  <c r="V16" i="76"/>
  <c r="N19" i="76"/>
  <c r="V11" i="78"/>
  <c r="V10" i="79"/>
  <c r="V12" i="79"/>
  <c r="V10" i="81"/>
  <c r="N10" i="82"/>
  <c r="V14" i="72"/>
  <c r="N10" i="75"/>
  <c r="N12" i="75"/>
  <c r="N16" i="75"/>
  <c r="V11" i="80"/>
  <c r="V13" i="72"/>
  <c r="T10" i="82"/>
  <c r="V10" i="82" s="1"/>
  <c r="V13" i="82" s="1"/>
  <c r="N12" i="82"/>
  <c r="N10" i="101"/>
  <c r="N11" i="101" s="1"/>
  <c r="V10" i="80"/>
  <c r="N11" i="80"/>
  <c r="N10" i="80"/>
  <c r="N12" i="80"/>
  <c r="V14" i="79"/>
  <c r="V13" i="79"/>
  <c r="N13" i="79"/>
  <c r="N10" i="79"/>
  <c r="N12" i="79"/>
  <c r="N11" i="78"/>
  <c r="N13" i="78"/>
  <c r="N10" i="78"/>
  <c r="N12" i="78"/>
  <c r="T10" i="77"/>
  <c r="V10" i="77" s="1"/>
  <c r="V13" i="77" s="1"/>
  <c r="N12" i="77"/>
  <c r="N11" i="77"/>
  <c r="N13" i="77" s="1"/>
  <c r="V12" i="76"/>
  <c r="U13" i="76"/>
  <c r="V13" i="76" s="1"/>
  <c r="V20" i="76" s="1"/>
  <c r="N15" i="76"/>
  <c r="N20" i="76" s="1"/>
  <c r="T19" i="76"/>
  <c r="V19" i="76" s="1"/>
  <c r="T14" i="76"/>
  <c r="V14" i="76" s="1"/>
  <c r="N12" i="76"/>
  <c r="N16" i="76"/>
  <c r="N20" i="75"/>
  <c r="U13" i="75"/>
  <c r="V13" i="75" s="1"/>
  <c r="N15" i="75"/>
  <c r="T12" i="75"/>
  <c r="V12" i="75" s="1"/>
  <c r="U17" i="75"/>
  <c r="V17" i="75" s="1"/>
  <c r="N19" i="75"/>
  <c r="V14" i="73"/>
  <c r="V13" i="73"/>
  <c r="V10" i="73"/>
  <c r="N13" i="73"/>
  <c r="T15" i="73"/>
  <c r="V15" i="73" s="1"/>
  <c r="T12" i="73"/>
  <c r="V12" i="73" s="1"/>
  <c r="N14" i="73"/>
  <c r="N10" i="73"/>
  <c r="N14" i="72"/>
  <c r="T16" i="72"/>
  <c r="V16" i="72" s="1"/>
  <c r="N13" i="72"/>
  <c r="T12" i="72"/>
  <c r="V12" i="72" s="1"/>
  <c r="N11" i="72"/>
  <c r="N17" i="72" s="1"/>
  <c r="N13" i="80" l="1"/>
  <c r="N21" i="75"/>
  <c r="V17" i="72"/>
  <c r="V17" i="73"/>
  <c r="N14" i="79"/>
  <c r="V13" i="80"/>
  <c r="N17" i="73"/>
  <c r="N13" i="82"/>
  <c r="V15" i="78"/>
  <c r="N15" i="78"/>
  <c r="V21" i="75"/>
  <c r="V12" i="81"/>
  <c r="I5" i="101"/>
  <c r="H5" i="101"/>
  <c r="G5" i="101"/>
  <c r="E5" i="101"/>
  <c r="C5" i="101"/>
  <c r="F14" i="32" l="1"/>
  <c r="G14" i="32" l="1"/>
  <c r="I5" i="82" l="1"/>
  <c r="H5" i="82"/>
  <c r="G5" i="82"/>
  <c r="E5" i="82"/>
  <c r="C5" i="82"/>
  <c r="I5" i="81"/>
  <c r="H5" i="81"/>
  <c r="G5" i="81"/>
  <c r="E5" i="81"/>
  <c r="C5" i="81"/>
  <c r="I5" i="80"/>
  <c r="H5" i="80"/>
  <c r="G5" i="80"/>
  <c r="E5" i="80"/>
  <c r="C5" i="80"/>
  <c r="I5" i="79"/>
  <c r="H5" i="79"/>
  <c r="G5" i="79"/>
  <c r="E5" i="79"/>
  <c r="C5" i="79"/>
  <c r="I5" i="78"/>
  <c r="H5" i="78"/>
  <c r="G5" i="78"/>
  <c r="E5" i="78"/>
  <c r="C5" i="78"/>
  <c r="I5" i="77"/>
  <c r="H5" i="77"/>
  <c r="G5" i="77"/>
  <c r="E5" i="77"/>
  <c r="C5" i="77"/>
  <c r="I5" i="76"/>
  <c r="H5" i="76"/>
  <c r="G5" i="76"/>
  <c r="E5" i="76"/>
  <c r="C5" i="76"/>
  <c r="I5" i="75"/>
  <c r="H5" i="75"/>
  <c r="G5" i="75"/>
  <c r="E5" i="75"/>
  <c r="C5" i="75"/>
  <c r="I5" i="73"/>
  <c r="H5" i="73"/>
  <c r="G5" i="73"/>
  <c r="E5" i="73"/>
  <c r="C5" i="73"/>
  <c r="I5" i="72" l="1"/>
  <c r="H5" i="72"/>
  <c r="G5" i="72"/>
  <c r="E5" i="72"/>
  <c r="C5" i="72"/>
  <c r="F16" i="32" l="1"/>
  <c r="G16" i="32"/>
  <c r="F13" i="32"/>
  <c r="G13" i="32"/>
  <c r="G7" i="32"/>
  <c r="F15" i="32"/>
  <c r="F9" i="32"/>
  <c r="F7" i="32"/>
  <c r="F11" i="32"/>
  <c r="G15" i="32"/>
  <c r="F12" i="32"/>
  <c r="G12" i="32"/>
  <c r="G11" i="32"/>
  <c r="F10" i="32"/>
  <c r="G10" i="32"/>
  <c r="G9" i="32"/>
  <c r="G8" i="32"/>
  <c r="F8" i="32"/>
  <c r="F6" i="32" l="1"/>
  <c r="F17" i="32" s="1"/>
  <c r="G6" i="32"/>
  <c r="G17" i="32" s="1"/>
</calcChain>
</file>

<file path=xl/sharedStrings.xml><?xml version="1.0" encoding="utf-8"?>
<sst xmlns="http://schemas.openxmlformats.org/spreadsheetml/2006/main" count="990" uniqueCount="433">
  <si>
    <t>INSTRUCCIONES DE USO DE LA HERRAMIENTA DE EVALUACIÓN RIESGO (MATRIZ DE RIESGOS)</t>
  </si>
  <si>
    <t>Introducción</t>
  </si>
  <si>
    <t>La matriz de riesgos diseñada se ha estructurado de la siguiente forma:</t>
  </si>
  <si>
    <t>1. Por método de gestión: 1. Subvenciones (S); 2. Contratación (C); 3. Convenios (CV); y 4. Medios propios (MP)</t>
  </si>
  <si>
    <t>2. Dentro de cada método de gestión se ofrecen de manera predefinida distintos riesgos y, dentro de cada uno de ellos, posibles indicadores de riesgo y controles.</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</si>
  <si>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</si>
  <si>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</si>
  <si>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</si>
  <si>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</si>
  <si>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Definiciones</t>
  </si>
  <si>
    <t>En la matriz nos encontramos con los siguientes conceptos:</t>
  </si>
  <si>
    <t>Riesgo</t>
  </si>
  <si>
    <t>Contratiempo/evento adverso, junto con sus consecuencias negativas asociadas.</t>
  </si>
  <si>
    <t>Impacto del riesgo</t>
  </si>
  <si>
    <t>Impacto o coste (tanto económico como de reputación, operativo o en otros términos) que tendría para la organización el hecho de que el riesgo llegara a materializarse. Debe de valorarse de 1 a 4 de acuerdo con los siguientes criterios:</t>
  </si>
  <si>
    <t>Impacto limitado</t>
  </si>
  <si>
    <t>El coste para la organización de que el riesgo se materializara sería limitado o bajo, tanto desde un punto de vista económico, como reputacional u operativo (por ejemplo, supondría un trabajo adicional que retrasa otros procesos).</t>
  </si>
  <si>
    <t>Impacto medio</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</si>
  <si>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</si>
  <si>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Impacto significativo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</si>
  <si>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</si>
  <si>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t>Impacto grave</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</si>
  <si>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</si>
  <si>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</si>
  <si>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</si>
  <si>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</si>
  <si>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</si>
  <si>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</si>
  <si>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</si>
  <si>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RIESGO BRUTO</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</si>
  <si>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</si>
  <si>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t>Indicador de Riesgo</t>
  </si>
  <si>
    <t>Hecho que revela información cualitativa o cuantitativa formada por uno o varios datos basados en hechos, opiniones o medidas, constituyéndose en indicadores o señales de alarma de la posibilidad de que exista el riesgo.</t>
  </si>
  <si>
    <t>Controles</t>
  </si>
  <si>
    <t>Controles diseñados e implantados para mitigar el riesgo de los indicadores de cada uno de los riesgos.</t>
  </si>
  <si>
    <t>RIESGO NETO</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</si>
  <si>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</si>
  <si>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t>Plan de acción</t>
  </si>
  <si>
    <t>Controles a implementar por la entidad para reducir el riesgo neto a unos niveles de riesgo objetivo aceptables.</t>
  </si>
  <si>
    <t>RIESGO OBJETIVO O RESIDUAL</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</si>
  <si>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</si>
  <si>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Instrucciones para cumplimentar la matriz</t>
  </si>
  <si>
    <t>El equipo de autoevaluación debe de rellenar únicamente las casillas en gris.</t>
  </si>
  <si>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</si>
  <si>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</si>
  <si>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t>Pestañas que se presentan como portada de cada uno de los métodos de gestión</t>
  </si>
  <si>
    <t>Se deberán contestar todas las preguntas, indicando en cada caso a quién afecta cada riesgo y si dicho riesgo es interno, externo o resultado de una colusión.</t>
  </si>
  <si>
    <t>Pestañas de cada uno de los riesgos predefinidos dentro de cada método de gestión</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</si>
  <si>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</si>
  <si>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</si>
  <si>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</si>
  <si>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</si>
  <si>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</si>
  <si>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</si>
  <si>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</si>
  <si>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</si>
  <si>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Resultados</t>
  </si>
  <si>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</si>
  <si>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Clasificación riesgo:</t>
  </si>
  <si>
    <t>Matriz de riesgos:</t>
  </si>
  <si>
    <t>Aceptable</t>
  </si>
  <si>
    <t>Puntuación de 1,00 a 3,00</t>
  </si>
  <si>
    <t>IMPACTO</t>
  </si>
  <si>
    <t>Impacto 
grave</t>
  </si>
  <si>
    <t>Significativo</t>
  </si>
  <si>
    <t>Puntuación de 3,01 a 6,00</t>
  </si>
  <si>
    <t>Grave</t>
  </si>
  <si>
    <t>Puntuación de 6,01 a 16,00</t>
  </si>
  <si>
    <t>PROBABILIDAD</t>
  </si>
  <si>
    <t>Conclusión</t>
  </si>
  <si>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</si>
  <si>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</si>
  <si>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</si>
  <si>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DESCRIPCIÓN DEL RIESGO</t>
  </si>
  <si>
    <t>RESULTADO DE LA AUTOEVALUACIÓN</t>
  </si>
  <si>
    <t>Ref. del riesgo</t>
  </si>
  <si>
    <t>Denominación del riesgo</t>
  </si>
  <si>
    <t>Descripción del riesgo</t>
  </si>
  <si>
    <t>¿A quién afecta este riesgo? 
(Entidad decisora (ED) / Entidad ejecutora (EE) / Beneficiarios (BF) / Contratistas (C) / Terceros (T))</t>
  </si>
  <si>
    <t>¿Es el riesgo interno, externo o resultado de una colusión?</t>
  </si>
  <si>
    <t>COEFICIENTE TOTAL 
RIESGO NETO</t>
  </si>
  <si>
    <t>COEFICIENTE TOTAL 
RIESGO OBJETIVO</t>
  </si>
  <si>
    <t>Doble financiación</t>
  </si>
  <si>
    <t>Incumplimiento de la prohibición de doble financiación.</t>
  </si>
  <si>
    <t>No se cumple lo estipulado en la normativa nacional o europea respecto a las obligaciones de información y publicidad.</t>
  </si>
  <si>
    <t>No se garantiza la conservación de toda la documentación y registros contables para disponer de una pista de auditoría adecuada</t>
  </si>
  <si>
    <t>Sí</t>
  </si>
  <si>
    <t>Alto</t>
  </si>
  <si>
    <t xml:space="preserve">¿A quién afecta este riesgo? 
</t>
  </si>
  <si>
    <t>No</t>
  </si>
  <si>
    <t>Medio</t>
  </si>
  <si>
    <t>Bajo</t>
  </si>
  <si>
    <t>INDICADORES DE RIESGO</t>
  </si>
  <si>
    <t xml:space="preserve"> CONTROLES EXISTENTES</t>
  </si>
  <si>
    <t>PLAN DE ACCIÓN</t>
  </si>
  <si>
    <t>RIESGO OBJETIVO</t>
  </si>
  <si>
    <t>Ref. Indicador Riesgo</t>
  </si>
  <si>
    <t>Indicador de riesgo</t>
  </si>
  <si>
    <t>Impacto del riesgo BRUTO</t>
  </si>
  <si>
    <t>Probabilidad del riesgo BRUTO</t>
  </si>
  <si>
    <t>Puntuación del riesgo BRUTO</t>
  </si>
  <si>
    <t>Ref. Control</t>
  </si>
  <si>
    <t>Descripción del control</t>
  </si>
  <si>
    <t>¿Hay constancia de la implementación del control?</t>
  </si>
  <si>
    <t>¿Qué grado de confianza merece la eficacia de este control?</t>
  </si>
  <si>
    <t>Efecto combinado de los controles sobre el IMPACTO del riesgo BRUTO, teniendo en cuenta los niveles de confianza</t>
  </si>
  <si>
    <t>Efecto combinado de los controles sobre la PROBABILIDAD del riesgo BRUTO, teniendo en cuenta los niveles de confianza</t>
  </si>
  <si>
    <t>Impacto del riesgo NETO</t>
  </si>
  <si>
    <t>Probabilidad del riesgo NETO</t>
  </si>
  <si>
    <t>Puntuación del riesgo NETO</t>
  </si>
  <si>
    <t>Nuevo control previsto</t>
  </si>
  <si>
    <t>Persona/unidad responsable</t>
  </si>
  <si>
    <t>Plazo de aplicación</t>
  </si>
  <si>
    <t>Efecto combinado de los nuevos controles previstos sobre el IMPACTO del riesgo NETO</t>
  </si>
  <si>
    <t>Efecto combinado de los nuevos controles previstos sobre la PROBABILIDAD del riesgo NETO</t>
  </si>
  <si>
    <t>Impacto del riesgo OBJETIVO</t>
  </si>
  <si>
    <t>Probabilidad del riesgo OBJETIVO</t>
  </si>
  <si>
    <t>Puntuación del riesgo OBJETIVO</t>
  </si>
  <si>
    <t>COEFICIENTE TOTAL RIESGO BRUTO</t>
  </si>
  <si>
    <t>COEFICIENTE TOTAL RIESGO NETO</t>
  </si>
  <si>
    <t>COEFICIENTE TOTAL RIESGO OBJETIVO</t>
  </si>
  <si>
    <t>C.R1</t>
  </si>
  <si>
    <t xml:space="preserve">Limitación de la concurrencia </t>
  </si>
  <si>
    <t>Manipulación del procedimiento de preparación y/o adjudicación, limitándose el acceso a la contratación pública en condiciones de igualdad y no discriminación a todos los licitadores.</t>
  </si>
  <si>
    <t>ED/EE</t>
  </si>
  <si>
    <t>C.R2</t>
  </si>
  <si>
    <t>Prácticas colusorias en las ofertas</t>
  </si>
  <si>
    <t>Distintas empresas acuerdan en secreto manipular el proceso de licitación para limitar o eliminar la competencia entre ellas, por lo general con la finalidad de incrementar artificialmente los precios o reducir la calidad de los bienes o servicios.</t>
  </si>
  <si>
    <t>C.R3</t>
  </si>
  <si>
    <t>Conflicto de interés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</si>
  <si>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</si>
  <si>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C.R4</t>
  </si>
  <si>
    <t xml:space="preserve">Manipulación en la valoración técnica o económica de las ofertas presentadas </t>
  </si>
  <si>
    <t>Manipulación del procedimiento de contratación en favor de un licitante o en detrimento de otro o varios.</t>
  </si>
  <si>
    <t>C.R5</t>
  </si>
  <si>
    <t>Fraccionamiento fraudulento del contrato</t>
  </si>
  <si>
    <t>Fraccionamiento del contrato en dos o más procedimientos con idéntico adjudicatario evitando la utilización de un procedimiento que, en base a la cuantía total, hubiese requerido mayores garantías de concurrencia y de publicidad.</t>
  </si>
  <si>
    <t>C.R6</t>
  </si>
  <si>
    <t>Incumplimientos en la formalización del contrato</t>
  </si>
  <si>
    <t>Irregularidades en la formalización del contrato de manera que no se ajusta con exactitud a las condiciones de la licitación o se alteran los términos de la adjudicación.</t>
  </si>
  <si>
    <t>C.R7</t>
  </si>
  <si>
    <t>Incumplimientos o deficiencias en la ejecución del contrato</t>
  </si>
  <si>
    <t>El contratista incumple las especificaciones del contrato durante su ejecución</t>
  </si>
  <si>
    <t>C.R8</t>
  </si>
  <si>
    <t xml:space="preserve">Falsedad documental </t>
  </si>
  <si>
    <t>El licitador incurre en falsedad para poder acceder al procedimiento de licitación y/o se aprecia falsedad en la documentación presentada para obtener el pago del precio.</t>
  </si>
  <si>
    <t>C.R9</t>
  </si>
  <si>
    <t>C.R10</t>
  </si>
  <si>
    <t xml:space="preserve">Incumplimiento de las obligaciones de información, comunicación y publicidad </t>
  </si>
  <si>
    <t>C.R11</t>
  </si>
  <si>
    <t>Pérdida de pista de auditoría</t>
  </si>
  <si>
    <t>RIESGO TOTAL MÉTODO GESTIÓN 
(CONTRATACIÓN)</t>
  </si>
  <si>
    <t>C.I. 1.1</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</si>
  <si>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</si>
  <si>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t>C.C. 1.1</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</si>
  <si>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</si>
  <si>
    <t>C.I. 1.2</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</si>
  <si>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</si>
  <si>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t>C.C. 1.2</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</si>
  <si>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o demasiado generales.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</si>
  <si>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C.I. 1.3</t>
  </si>
  <si>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</si>
  <si>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t>C.C. 1.3</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</si>
  <si>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</si>
  <si>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C.I. 1.4</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</si>
  <si>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</si>
  <si>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t>C.C. 1.4</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</si>
  <si>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</si>
  <si>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C.I. 1.5</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</si>
  <si>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</si>
  <si>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t>C.C. 1.5</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</si>
  <si>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</si>
  <si>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C.I. 1.6</t>
  </si>
  <si>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</si>
  <si>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t>C.C. 1.6</t>
  </si>
  <si>
    <t>● Registro de las quejas o reclamaciones recibidas por otros licitadores y análisis e informe de las mismas, con recomendaciones de las medidas a adoptar para corregir las deficiencias detectadas.</t>
  </si>
  <si>
    <t>C.I. 1.7</t>
  </si>
  <si>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</si>
  <si>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t>C.C. 1.7</t>
  </si>
  <si>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</si>
  <si>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t>C.I. 2.1</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</si>
  <si>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</si>
  <si>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t>C.C. 2.1</t>
  </si>
  <si>
    <t>●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 Comprobar los antecedentes de las empresas implicadas, por ejemplo mediante las revisiones de sitios web o de la información de contacto de las empresas.</t>
  </si>
  <si>
    <t>C.I. 2.2</t>
  </si>
  <si>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</si>
  <si>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t>C.C. 2.2</t>
  </si>
  <si>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 Controles sobre la presencia continuada de circunstancias improbables en las ofertas o de relaciones inusuales entre terceros (por ejemplo, evaluación de ofertas que parecen conocer perfectamente el mercado o patrones de turnos entre adjudicatarios). </t>
  </si>
  <si>
    <t>C.I. 2.3</t>
  </si>
  <si>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</si>
  <si>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t>C.C. 2.3</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</si>
  <si>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</si>
  <si>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C.I. 2.4</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</si>
  <si>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</si>
  <si>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C.C. 2.4</t>
  </si>
  <si>
    <t>●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</si>
  <si>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t>C.I. 2.5</t>
  </si>
  <si>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</si>
  <si>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t>C.C. 2.5</t>
  </si>
  <si>
    <t>● Comparar el precio final de los bienes y servicios con los contenidos en la oferta y con precios de mercado o con los generalmente aceptados en contratos similares.
● Analizar las desviaciones entre los presupuestos de licitación y de adjudicación de los contratos adjudicados, si es posible, teniendo en cuenta el proceso de estimación del presupuesto de licitación realizado por el órgano de contratación (estudio de mercado, auditoría de costes, etc...) .</t>
  </si>
  <si>
    <t>C.I. 2.6</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</si>
  <si>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</si>
  <si>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t>C.C. 2.6</t>
  </si>
  <si>
    <t>● Establecer mecanismos de análisis de las propuestas enviadas por los licitadores para verificar que no ha habido acuerdos entre ellos o se han presentado ofertas ficticias.</t>
  </si>
  <si>
    <t>C.I. 2.7</t>
  </si>
  <si>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</si>
  <si>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t>C.C. 2.7</t>
  </si>
  <si>
    <t>● Realizar controles para confirmar que las ofertas presentadas son reales, y no se trata de las llamadas ofertas complementarias o de resguardo o se ha producido algún tipo de coacción para hacer que otros licitadores retiren sus ofertas.</t>
  </si>
  <si>
    <t>C.I. 3.1</t>
  </si>
  <si>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</si>
  <si>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t>C.C. 3.1</t>
  </si>
  <si>
    <r>
      <t>● Verificar que en el procedimiento se realiza un examen de los antecedentes de los licitadores ante señales de alerta.
● Establecer barreras que limiten la información del procedimiento de contratación a los agentes externos o ajenos al mismo ("</t>
    </r>
    <r>
      <rPr>
        <i/>
        <sz val="9"/>
        <rFont val="Calibri"/>
        <family val="2"/>
        <scheme val="minor"/>
      </rPr>
      <t>murallas chinas</t>
    </r>
    <r>
      <rPr>
        <sz val="9"/>
        <rFont val="Calibri"/>
        <family val="2"/>
        <scheme val="minor"/>
      </rPr>
      <t>").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</si>
  <si>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C.I. 3.2</t>
  </si>
  <si>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</si>
  <si>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t>C.C. 3.2</t>
  </si>
  <si>
    <t>● Verificar que en el procedimiento se realiza un examen de los antecedentes de los licitadores ante señales de alerta.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</si>
  <si>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3.3</t>
  </si>
  <si>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</si>
  <si>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t>C.C. 3.3</t>
  </si>
  <si>
    <t>C.I. 3.4</t>
  </si>
  <si>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</si>
  <si>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t>C.C. 3.4</t>
  </si>
  <si>
    <t>● Disponer de sistemas que garanticen un cierto grado de rotación y heterogeneidad en la selección de los miembros de los comités de evaluación.
● Establecer un control de calidad  sobre los procedimientos de contratación realizados para verificar la adecuada valoración de ofertas en base a los criterios establecidos en los pliegos.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</si>
  <si>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3.5</t>
  </si>
  <si>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</si>
  <si>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t>C.C. 3.5</t>
  </si>
  <si>
    <t>● Disponer de sistemas que garanticen un cierto grado de aleatoriedad y heterogeneidad en la selección de los miembros de los comités de evaluación.
● Establecer un control de calidad  sobre los procedimientos de contratación realizados, así como sobre los productos derivados de los mismos.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</si>
  <si>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3.6</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</si>
  <si>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</si>
  <si>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t>C.C. 3.6</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</si>
  <si>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</si>
  <si>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3.7</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</si>
  <si>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</si>
  <si>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t>C.C. 3.7</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</si>
  <si>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</si>
  <si>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3.8</t>
  </si>
  <si>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</si>
  <si>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t>C.C. 3.8</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</si>
  <si>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</si>
  <si>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3.9</t>
  </si>
  <si>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</si>
  <si>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C.C. 3.9</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</si>
  <si>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</si>
  <si>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3.10</t>
  </si>
  <si>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</si>
  <si>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t>C.C. 3.10</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</si>
  <si>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Elaborar un informe periodico sobre el estado en que se encuentra el procedimiento de contratacion para dejar constancia de las incidencias ocurridas en el mismo (retrasos, situaciones inusuales, retiro de alguna oferta...) y que permita hacer un seguimiento sobre el registro y disponibilidad documental de las ofertas en el seno de órgano de contratación.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</si>
  <si>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3.11</t>
  </si>
  <si>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</si>
  <si>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t>C.C. 3.11</t>
  </si>
  <si>
    <t>● Verificar la presentación de las DACI por parte de todos los intervinientes en las diferentes fases del contrato, especialmente por los miembros del órgano de contratación, y cotejar su contenido con la información procedente de otras fuentes (ARACHNE, bases de datos  de organismos nacionales y de la UE, información de la propia organización, fuentes de datos abiertas y medios de comunicación...) cuando proceda.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</si>
  <si>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C.I. 4.1</t>
  </si>
  <si>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</si>
  <si>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t>C.C. 4.1</t>
  </si>
  <si>
    <t>● Sistema de control previo del contenido de los pliegos que garantice su correcta redacción y la inclusión detallada y clara de los criterios de valoración de las ofertas.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</si>
  <si>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C.I. 4.2</t>
  </si>
  <si>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</si>
  <si>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t>C.C. 4.2</t>
  </si>
  <si>
    <t>● Sistema de control previo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</si>
  <si>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C.I. 4.3</t>
  </si>
  <si>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</si>
  <si>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C.C. 4.3</t>
  </si>
  <si>
    <t>●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</si>
  <si>
    <t>C.I. 4.4</t>
  </si>
  <si>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</si>
  <si>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t>C.C. 4.4</t>
  </si>
  <si>
    <t>● Verificar que se recoge expresamente en los pliegos la obligación del cumplimiento del principio de "no causar un daño significativo" y las consecuencias de su incumplimiento.                                                                                                                                                                                                                                                                                                    ● Verificar que se incluye una referencia en los pliegos al preceptivo cumplimiento de las obligaciones asumidas en materia de etiquetado verde y digital y los mecanismos asignados para su control.</t>
  </si>
  <si>
    <t>C.I. 4.5</t>
  </si>
  <si>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</si>
  <si>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t>C.C. 4.5</t>
  </si>
  <si>
    <t>● Establecer un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</si>
  <si>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C.I. 4.6</t>
  </si>
  <si>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</si>
  <si>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C.C. 4.6</t>
  </si>
  <si>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</si>
  <si>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C.I. 4.7</t>
  </si>
  <si>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</si>
  <si>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t>C.C. 4.7</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</si>
  <si>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</si>
  <si>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C.I. 4.8</t>
  </si>
  <si>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</si>
  <si>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C.C. 4.8</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</si>
  <si>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</si>
  <si>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C.I. 4.9</t>
  </si>
  <si>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</si>
  <si>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C.C. 4.9</t>
  </si>
  <si>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
● Registro de las quejas o reclamaciones recibidas por otros licitadores y análisis e informe de las mismas, con recomendaciones de las medidas a adoptar para corregir las deficiencias detectadas.</t>
  </si>
  <si>
    <t>C.I. 4.10</t>
  </si>
  <si>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</si>
  <si>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C.C. 4.10</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</si>
  <si>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</si>
  <si>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t>C.I. 5.1</t>
  </si>
  <si>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</si>
  <si>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C.C. 5.1</t>
  </si>
  <si>
    <r>
      <t>● Registro detallado de los proveedores seleccionados.
● Controles periódicos del importe acumulado por proveedor y análisis correlativo de los objetos de los distintos contratos celebrados con cada uno de ellos.
●</t>
    </r>
    <r>
      <rPr>
        <sz val="9"/>
        <rFont val="Calibri"/>
        <family val="2"/>
        <scheme val="minor"/>
      </rPr>
      <t xml:space="preserve"> Verificación de la forma en la que se haya establecido el procedimiento de contratación.</t>
    </r>
  </si>
  <si>
    <t>C.I. 5.2</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</si>
  <si>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</si>
  <si>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t>C.C. 5.2</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</si>
  <si>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</si>
  <si>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C.I. 5.3</t>
  </si>
  <si>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</si>
  <si>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t>C.C. 5.3</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</si>
  <si>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</si>
  <si>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C.I. 6.1</t>
  </si>
  <si>
    <t>C.C. 6.1</t>
  </si>
  <si>
    <t>● Revisión del contrato con carácter previo a la firma del mismo que permita verificar que no se ha producido una alteración en los términos de la adjudicación, dejando constancia de este control por escrito.</t>
  </si>
  <si>
    <t>C.I. 6.2</t>
  </si>
  <si>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</si>
  <si>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t>C.C. 6.2</t>
  </si>
  <si>
    <t>● Revisión del contrato con carácter previo a la firma del mismo que permita verificar la coincidencia entre el adjudicatario y el firmante del contrato, dejando constancia de este control por escrito.</t>
  </si>
  <si>
    <t>C.I. 6.3</t>
  </si>
  <si>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</si>
  <si>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C.C. 6.3</t>
  </si>
  <si>
    <t>● Control del cumplimiento de los plazos para la formalización del contrato establecidos en el artículo 153 de la LCSP con carácter previo a la firma del mismo (teniendo en cuenta la reducción de plazos introducida por el Real Decreto-ley 36/2020), así como mediante la realización de un seguimiento sobre el cumplimiento de los plazos , las incidencias ocurridas en el mismo (retrasos, situaciones inusuales...) y la aplicación, en su caso, de las penalidades e indemnizaciones previstas, dejando constancia de este control por escrito.</t>
  </si>
  <si>
    <t>C.I. 6.4</t>
  </si>
  <si>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 para los contratos financiados por el PRTR.</t>
    </r>
  </si>
  <si>
    <t>C.C. 6.4</t>
  </si>
  <si>
    <t xml:space="preserve">● Lista de comprobación a realizar a la finalización de los procedimientos que permita comprobar que la documentación del expediente es completa e incluye el documento de formalización del contrato,  teniendo en cuenta las especilidades establecidas en el Real Decreto-ley 30/2020.  </t>
  </si>
  <si>
    <t>C.I. 6.5</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</si>
  <si>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</si>
  <si>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C.C. 6.5</t>
  </si>
  <si>
    <t>C.I. 7.1</t>
  </si>
  <si>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</si>
  <si>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t>C.C. 7.1</t>
  </si>
  <si>
    <t xml:space="preserve">● Controles periódicos, análisis de informes de ejecución, para verificar y supervisar las fases de ejecución del contrato y verificaciones sobre el terreno, en su caso.
●  Controles periódicos de la calidad de la prestación contratada conforme a lo dispuesto en los pliegos.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</si>
  <si>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t>C.I. 7.2</t>
  </si>
  <si>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</si>
  <si>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t>C.C. 7.2</t>
  </si>
  <si>
    <t xml:space="preserve">● Controles periódicos, análisis de informes de ejecución, para verificar y supervisar las fases de ejecución del contrato y verificaciones sobre el terreno, en su caso.
● Revisión de los informes finales, económicos y de actividades, en busca de posibles discrepancias entre las actividades previstas y las realmente efectuadas. </t>
  </si>
  <si>
    <t>C.I. 7.3</t>
  </si>
  <si>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</si>
  <si>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C.C. 7.3</t>
  </si>
  <si>
    <t>● Controles para identificar al ejecutor real del contrato, su capacidad así como la del contratista principal.
● Revisión de los informes finales, económicos y de actividades, en busca de posibles discrepancias entre las actividades previstas y las realmente efectuadas.</t>
  </si>
  <si>
    <t>C.I. 7.4</t>
  </si>
  <si>
    <r>
      <rPr>
        <b/>
        <i/>
        <sz val="9"/>
        <color theme="1"/>
        <rFont val="Calibri"/>
        <family val="2"/>
        <scheme val="minor"/>
      </rPr>
      <t xml:space="preserve"> El importe total pagado al contratista supera el valor del contrato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</si>
  <si>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C.C. 7.4</t>
  </si>
  <si>
    <t>● Verificar que el precio a abonar corresponde al precio pactado y se basa en la documentación justificativa del gasto asi como en la documentación donde consta la conformidad con la prestación realizada.</t>
  </si>
  <si>
    <t>C.I. 8.1</t>
  </si>
  <si>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</si>
  <si>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t>C.C. 8.1</t>
  </si>
  <si>
    <t>● Lista de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</si>
  <si>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t>C.I. 8.2</t>
  </si>
  <si>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</si>
  <si>
    <t>C.C. 8.2</t>
  </si>
  <si>
    <t>●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t>
  </si>
  <si>
    <t>C.I. 8.3</t>
  </si>
  <si>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</si>
  <si>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t>C.C. 8.3</t>
  </si>
  <si>
    <t>● Verificación de la existencia de las empresas licitadoras y la veracidad de los datos aportados acudiendo a las fuentes de la información y/o contrastando la información de la empresa en las bases de datos disponibles.                                                                                            ● Comprobar los antecedentes de las empresas licitadoras.</t>
  </si>
  <si>
    <t>C.I. 9.1</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</si>
  <si>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</si>
  <si>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C.C. 9.1</t>
  </si>
  <si>
    <t>● Comprobar que en el expediente de contratación hay constancia de la verificación que debe realizar el órgano gestor para garantizar la ausencia de doble financiación.
● Verificar la realización de cuadros de financiación al nivel de proyecto/subproyecto/ línea de acción que proceda.
● Lista de comprobación sobre doble financiación (puede servir de referencia la prevista en el Anexo III.D de la Orden HFP/1030/2021, de 29 de septiembre, por la que se configura el sistema de gestión del PRTR).
● Comprobaciones cruzadas con bases de datos nacionales (por ejemplo, BDNS) y de otros fondos europeos (por ejemplo, Financial Transparency System) cuando esto sea posible y cuando este riesgo se evalúe como significativo y probable.</t>
  </si>
  <si>
    <t>C.I. 10.1</t>
  </si>
  <si>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</si>
  <si>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C.C. 10.1</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</si>
  <si>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</si>
  <si>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C.I. 10.2</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</si>
  <si>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</si>
  <si>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C.C. 10.2</t>
  </si>
  <si>
    <t>●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t>
  </si>
  <si>
    <t>C.I. 11.1</t>
  </si>
  <si>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</si>
  <si>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C.C. 11.1</t>
  </si>
  <si>
    <t>● Lista de comprobación de la documentación requerida para garantizar la pista de auditoría</t>
  </si>
  <si>
    <t>C.I. 11.2</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</si>
  <si>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</si>
  <si>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C.C. 11.2</t>
  </si>
  <si>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</si>
  <si>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C.I. 11.3</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</si>
  <si>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</si>
  <si>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t>C.C. 11.3</t>
  </si>
  <si>
    <t>● Verificar el compromiso expreso de los contratistas y subcontratistas a la sujeción a los controles de los organismos europeos (Comisión Europea, Oficina Europea de Lucha contra el Fraude, Tribunal de Cuentas Europeo y Fiscalía Europea).</t>
  </si>
  <si>
    <r>
      <rPr>
        <b/>
        <i/>
        <sz val="9"/>
        <color theme="1"/>
        <rFont val="Calibri"/>
        <family val="2"/>
        <scheme val="minor"/>
      </rPr>
      <t xml:space="preserve">El contrato formalizado altera los términos de la adjudicación. 
</t>
    </r>
    <r>
      <rPr>
        <sz val="9"/>
        <color theme="1"/>
        <rFont val="Calibri"/>
        <family val="2"/>
        <scheme val="minor"/>
      </rPr>
      <t>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t>
    </r>
  </si>
  <si>
    <r>
      <t xml:space="preserve">EVALUACIÓN DE LA EXPOSICIÓN A RIESGOS DE FRAUDE ESPECÍFICOS - </t>
    </r>
    <r>
      <rPr>
        <b/>
        <u/>
        <sz val="12"/>
        <color theme="1"/>
        <rFont val="Calibri"/>
        <family val="2"/>
        <scheme val="minor"/>
      </rPr>
      <t>CONTRATACIÓN</t>
    </r>
  </si>
  <si>
    <t>Última revisión: septiembre de 2025</t>
  </si>
  <si>
    <t>Los pliegos de cláusulas administrativas particulares (PCAP) son elaborados por la unidad de Contratación y Compras, revisado por la unidad de Servicios Jurídicos y Patrimonio, la unidad de Administración y Logística, dirección de Gestión Jurídica Económica y aprobado por el Consejo de Administración.
El cuadro resumen (CR) de cada licitación también está revisado por los mismos servicios que el PCAP pero sin ser aprobado por el Consejo de Administración. 
Tras el examen del PCAP y CR, en caso de detectar indicios de posible limitación de la concurrencia se procederá del modo siguiente:
Se emite informe dirigido al órgano de contratación, que deberá dar respuesta por escrito a las propuestas de modificación incluidas en dicho informe
En el caso que unidad de Contrataciones y Compras detecte indicios de una posible limitación de la concurrencia dará cuenta el redactor del pliego por correo electrónico para que modifique lo proceda.
Si es la unidad de Servicios Jurídicos y Patrimonio quien detecte una posible irregularidad que limite la concurrencia lo pondrá de manifiesto en su informe que trasladará al redactor del proyecto para que este realice los cambios necesarios para subsanar las irregularidades señaladas.</t>
  </si>
  <si>
    <t>En el supuesto de que la unidad de Contratación y Compras, la unidad de Servicios Jurídicos y Patrimonio y la dirección de Gestión Jurídica Económica, tras examinar los pliegos de un contrato, detecten que se ha incluido criterios de adjudicación desproporcionados, demasiado excluyentes o excesivamente genéricos se procederá del modo siguiente:
•	La unidad de Contratación y Compras; dará cuenta al redactor del pliego por correo electrónico para que modifique lo proceda.
•	La unidad de Servicios Jurídicos y Patrimonio; lo pondrá de manifiesto en su informe que trasladará al redactor del proyecto y al órgano de contratación para se realicen los cambios necesarios para subsanar las irregularidades señaladas.
•	La dirección de Gestión Jurídica Económica emitirá un informe manifestando las irregularidades detectadas, con el fin de que el redactor del proyecto proceda a subsanar la redacción del pliego.</t>
  </si>
  <si>
    <t>La unidad de Contratación y Compras, la unidad de Servicios Jurídicos y Patrimonio y la dirección de Gestión Jurídica Económica en todo momento, velan por el cumplimiento de lo previsto en la normativa en materia de contratación, en particular garantiza que los pliegos no limiten la concurrencia a un número limitado de empresas. Si se detentaran indicios de limitación de la concurrencia, estos lo pondrán en conocimiento al órgano de contratación.</t>
  </si>
  <si>
    <t>Los Pliegos de Cláusulas Administrativas Particulares (PCAP) de los contratos son uniformes. Estos se elaboran por la unidad de Contratación y Compras, y son objeto de informe de la unidad de Servicios Jurídicos y Patrimonio y aprobados posteriormente por el Consejo de Administración. Una vez aprobados se difunden entre todo el personal técnico de aplicación dando así la debida publicidad en el Portal del empleado, de modo que todos conocen y utilizan el mismo formato y condiciones.</t>
  </si>
  <si>
    <t>Como regla general los contratos no menores licitados se tramitan por procedimientos abiertos (exceptos aquellos que son menores, o son negociados por razones de propiedad tecnológica), que garantizan la igualdad de trato y no discriminación de empresas. 
Además, todas las personas que intervienen en el procedimiento de licitación, adjudicación y ejecución cumplimentan las correspondientes declaraciones de ausencia de conflicto de intereses (DACI), quedando estas archivadas en formato electrónico.  
Cabe señalar que, la totalidad de los contratos incluidos en el ámbito del PRTR de esta dirección de Gerencia, se tramitan por el procedimiento abierto previsto en la Ley de contratos del sector público, quedando sujetos en todo momento al cumplimiento de los plazos previstos en dicha ley.
Estos plazos se hacen constar en los pliegos del propio contrato. Los procedimientos de licitación y adjudicación cuentan con total transparencia, pues se tramitan electrónicamente y se publican en la Plataforma de Contratos del sector Público, donde queda constancia de las ofertas presentadas y de su valoración, no siendo posible que se dé la situación en la que se abran ofertas antes del plazo previsto, o se acepten ofertas presentadas fuera de plazo.</t>
  </si>
  <si>
    <t>Todas las reclamaciones de otros licitadores son analizadas teniendo en cuenta que previamente los procedimientos y criterios de adjudicación, son revisados por la unidad de Contratación y Compras, la unidad de Servicios Jurídicos y Patrimonio, la dirección de Gestión Jurídica Económica y el responsable de la unidad de Administración Control y Logística como vocal de la mesa de contratación.
La unidad de Contratación y Compras recibe a través de la Plataforma de Contratación preguntas relacionadas con el expediente objeto de licitación. Estas son respondidas en los plazos previstos, quedando constancia pública de su formulación y respuesta en la propia Plataforma de Contratos.
Asimismo, esta unidad da respuesta a todas aquellas reclamaciones que, a través del registro electrónico de la Generalitat o el correspondiente trámite habilitado, se relacionen con los expedientes de contratación.
Sin perjuicio de lo anterior, los interesados en el procedimiento pueden interponer el correspondiente recurso en materia de contratación ante el Tribunal Administrativo de Recursos Contractuales.</t>
  </si>
  <si>
    <t xml:space="preserve">A excepción de los contratos negociados, por razones de propiedad tecnológica, la mayoría se tramitan mediante procedimiento abierto. El procedimiento abierto es el habitual para los contratos incluidos en el ámbito del PRTR, quedando sujetos en todo momento al cumplimiento de los plazos previstos en la ley, que se hacen constar en los pliegos del propio contrato. 
La tramitación de urgencia tiene carácter excepcional y su utilización queda sujeta a la emisión de informe que motive su necesidad por parte del órgano de contratación.
Siempre se garantiza la transparencia y publicidad del procedimiento a través de la Plataforma de Contratos del Sector Público que son controlados mediante las auditorías internas posteriores de la Intervención General y la Sindicatura de Cuentas.
El Servicio de Contratación vela por el cumplimiento de lo anterior y, además, queda sujeto a los controles que, en su caso, lleven a cabo la Intervención General y/o la Sindicatura de Cuentas.
</t>
  </si>
  <si>
    <t xml:space="preserve">Las empresas licitadoras concurrentes en un procedimiento de licitación deben estar dadas de alta en el Registro Oficial de Empresas Licitadoras y deben contar, en su caso, con la correspondiente clasificación exigida, para lo cual se presenta y examina previamente por parte de los órganos competentes la documentación administrativa y económica de la propia empresa. </t>
  </si>
  <si>
    <t xml:space="preserve">Tal como se determina en el pliego del contrato, en la presentación de ofertas, las empresas declaran si pertenecen o no al mismo grupo empresarial. </t>
  </si>
  <si>
    <t xml:space="preserve">La Mesa de contratación comprueba la presentación de las declaraciones responsables que los licitadores han de aportar para participar en las licitaciones. 
</t>
  </si>
  <si>
    <t>Una vez propuesto el adjudicatario, el Servicio de Contratación accede a los datos del Registro Oficial de Licitadores y Empresas Clasificadas del Estado (ROLECE), para comprobar si reúne las condiciones de aptitud y la no concurrencia de prohibición de contratar. 
La unidad proponente, por su parte, emite informe sobre los criterios de solvencia, habilitación profesional y otros requisitos que los pliegos exijan, y si no resulta favorable, la aptitud de las empresas para participar en la licitación se evalúa por la mesa de contratación, que dejará constancia (mediante la correspondiente acta) de las empresas admitidas y excluidas, motivando su postura, especialmente en los casos en los que se concluya que una oferta es técnicamente inadecuada.</t>
  </si>
  <si>
    <t>Los precios ofertados deben ajustarse a los precios de mercado y a las consideraciones previstas en los pliegos de cada contrato, que establecen los umbrales de las ofertas consideradas anormales desde el punto de vista económico. 
Estos son revisados por la unidad de Contratación y Compras y por la unidad de Servicios Jurídicos y Patrimonio de FGV. 
Por otra parte, las ofertas son revisadas y valoradas por la mesa de contratación, órgano colegiado compuesto por representantes de la entidad, del Servicio de Contratación, y por la Unidad de Servicios Jurídicos y Patrimonio de FGV, la unidad de Administración y Control y logística, y personal del Área técnica o de Mantenimiento.
En cuanto al riesgo de que la oferta ganadora sea demasiado alta en comparación con los costes previstos o con los precios de mercado de referencia es una situación poco probable por el procedimiento seguido en materia de contratación pública. 
Con carácter previo a la licitación se fija el presupuesto base de licitación (máximo gasto asumible), estando las ofertas de las empresas licitadoras en la mayoría de casos por debajo de dicho importe y en todo caso nunca superior.
Tanto el presupuesto base de licitación, como el valor estimado del contrato vienen fijados en los pliegos del contrato, con la correspondiente justificación de los criterios tenidos en cuenta para su cálculo.
Cabe señalar que los valores fijados en los proyectos de obras, son acordes a los previstos en el propio proyecto constructivo y aceptados por la Oficina de Supervisión de Proyectos</t>
  </si>
  <si>
    <t>De los acuerdos de la mesa de contratación quedará constancia por escrito (actas). Destacar que los pliegos prevén múltiples criterios de adjudicación, no siendo el precio el único criterio a evaluar generalmente, lo que permite disminuir el riesgo y probabilidad de ocurrencia. 
Las ofertas son revisadas y valoradas por la mesa de contratación, órgano colegiado compuesto por representantes de la entidad, la unidad de Contratación y Compras, la unidad de los Servicios Jurídicos y Patrimonio, la unidad de Administración y Control y logística y un técnico, existiendo cierta rotación y aleatoriedad en cuanto al técnico especializado.
Se apoya para ello en los informes de evaluación de los técnicos responsables de la evaluación de las ofertas, que deben validar. De los acuerdos de la mesa de contratación quedará constancia por escrito (actas).</t>
  </si>
  <si>
    <t>El desistimiento o renuncia de la oferta presentada por un licitador, conlleva las consecuencias previstas en la normativa en materia de contratación. En su caso, podrá exigirse la constitución de garantía por parte del licitador, respondiendo de los gastos y penalizaciones en las que pudiera incurrirse. Se aplicará lo establecido por la Ley.
Si se da antes de la adjudicación o antes de la formalización, la Mesa o el Órgano de Contratación documenta las actuaciones posteriores al hecho determinante, con propuestas y resoluciones suscritas por el órgano competente, que se publicitarían en la Plataforma de Contratos del Sector Público (PCSP).</t>
  </si>
  <si>
    <t>La tramitación del procedimiento se lleva a cabo de manera electrónica, lo cual permite minimizar la probabilidad de que se produzcan fugas de información. La entidad dispone de un procedimiento específico para tratar el conflicto de interés, así como un Código Ético de Conducta, que se difunde a todos los empleados. Las personas que intervienen en el procedimiento de licitación y adjudicación y ejecución del contrato, cumplimentan las correspondientes declaraciones de ausencia de conflicto de intereses (DACI), las cuales se archivan en formato electrónico.
Además, los pliegos de los contratos son revisados de manera sistemática por la unidad de Contratación y Compras, la unidad de Servicios Jurídicos y Patrimonio, y la Dirección de Gestión Jurídica y Económica</t>
  </si>
  <si>
    <t xml:space="preserve">La entidad dispone de un Plan de Medidas Antifraude (PMA). Entre el contenido de este Plan se establece un procedimiento específico para tratar el conflicto de interés, un Código Ético de Conducta para todas las personas empleadas públicas y un Sistema de Comunicaciones/Denuncias para que toda persona física pueda comunicar cualquier irregularidad que pueda producirse.
Además, el PMA prevé un Comité Antifraude cuyo cometido es entre otros el seguimiento y evaluación de los procedimientos en materia de conflictos de interés y la tramitación de las denuncias. 
Esta información se encuentra accesible a todas las personas en la página web de la entidad. Cabe destacar que la tramitación del procedimiento se lleva a cabo de manera electrónica, lo cual permite minimizar la probabilidad de que se produzcan fugas de información. 
Igualmente, todas las personas que intervienen en el procedimiento de licitación y adjudicación y ejecución del contrato cumplimentan las correspondientes declaraciones de ausencia de conflicto de intereses (DACI), quedando estas archivadas en formato electrónico. Este procedimiento está reforzado con la aplicación de la Orden HFP 55/2023.
	</t>
  </si>
  <si>
    <t>El Plan de Medidas Antifraude contiene un procedimiento específico para tratar el conflicto de interés, así como un Código Ético de Conducta para todas las personas empleadas públicas y los medios para comunicar posibles fraudes o irregularidades</t>
  </si>
  <si>
    <t>Todas las decisiones del órgano de contratación son tomadas como consecuencia del consenso de un órgano colegiado (mesa de contratación), lo cual minimiza el riesgo de que una persona a título individual pueda influenciar el resultado.</t>
  </si>
  <si>
    <t>Sólo una parte de los criterios de adjudicación previstos en el pliego dependen de juicios de valor, siendo el resto consecuencia de la aplicación directa de fórmulas o criterios automáticos.
En los contratos de obra la Dirección Facultativa de la obra, comprobará que la calidad de los trabajos ejecutados se ajusta a los estándares de calidad previstos.</t>
  </si>
  <si>
    <r>
      <rPr>
        <sz val="9"/>
        <color theme="1"/>
        <rFont val="Calibri"/>
        <family val="2"/>
        <scheme val="minor"/>
      </rPr>
      <t xml:space="preserve">La entidad cuenta con un Código Ético y de Conducta y un Código de Buen Gobierno Regalos Atenciones y Cortesías, aprobado por el Comité Antifraude y el Consejo de Administración de obligado cumplimiento.
También con un Canal de Comunicaciones/Denuncias donde cualquier persona puede denunciar cualquier incumplimiento de los preceptos contenidos en el Código Ético de Conducta o en el Código de Buen Gobierno Regalos Atenciones y Cortesías. </t>
    </r>
    <r>
      <rPr>
        <sz val="10"/>
        <color theme="1"/>
        <rFont val="Arial"/>
        <family val="2"/>
      </rPr>
      <t xml:space="preserve">
</t>
    </r>
  </si>
  <si>
    <t>Si un empleado encargado de contratación declina ascenso a una posición en la que deja de tener que ver con adquisiciones se considerará como una bandera roja. 
Las banderas rojas, son señales de alarma, pistas o indicios de posible fraude. La existencia de una bandera roja no implica necesariamente la existencia de fraude, pero sí indica una atención extra, para descartar o confirmar un fraude potencial.</t>
  </si>
  <si>
    <t>Cualquier indicio de que un miembro del órgano de contratación pudiera estar recibiendo contraprestaciones indebidas a cambio de favores relacionados con el procedimiento de contratación será tratada con la debida confidencialidad en el Comité Antifraude de acuerdo con su Reglamento y normativa interna de la entidad.</t>
  </si>
  <si>
    <t>En el supuesto que se perciba una socialización entre un empleado encargado de contratación y un proveedor de servicios o productos se considerará como una bandera roja. 
Las banderas rojas, son señales de alarma, pistas o indicios de posible fraude. La existencia de una bandera roja no implica necesariamente la existencia de fraude, pero sí indica una atención extra, para descartar o confirmar un fraude potencial.</t>
  </si>
  <si>
    <t>Si se observará un Comportamientos inusual por parte de algún miembro del órgano de contratación se considerará como una bandera roja. 
Las banderas rojas, son señales de alarma, pistas o indicios de posible fraude. La existencia de una bandera roja no implica necesariamente la existencia de fraude, pero sí indica una atención extra, para descartar o confirmar un fraude potencial</t>
  </si>
  <si>
    <t>Todas las personas que intervienen en el procedimiento de licitación y adjudicación y ejecución del contrato cumplimentan las correspondientes declaraciones de ausencia de conflicto de intereses (DACI), quedando estas archivadas en formato electrónico. Este procedimiento está reforzado con la aplicación de la Orden HFP 55/2023.
La unidad de Contrataciones y Compras comprobará que, todos los participantes en un procedimiento de contratación hayan firmado el DACI correspondiente, y lo archivará en el expediente de contratación.
En el caso que compruebe que un DACI está incompleto, se notificará lo más pronto posible, mediante correo electrónico para que se subsane esa deficiencia.
Este procedimiento está reforzado con la aplicación de la Orden HFP 55/2023, y se refleja en CoFFEE tras consultar con la base de datos al efecto (MINERVA).</t>
  </si>
  <si>
    <t>En el caso de que se detecte que la redacción dada en los pliegos a los criterios de adjudicación puede dar lugar a dudas o ambigüedades, los órganos encargados del examen de los pliegos antes de la licitación (unidad de Contratación y Compras, unidad de Servicios Jurídicos y Patrimonio y Dirección de Gestión Jurídica y Económica.) emiten informe que deberá dar respuesta por escrito a las propuestas de modificación incluidas en dicho informe. 
Además, todas las personas que intervienen en el procedimiento de licitación y adjudicación cumplimentan las correspondientes declaraciones de ausencia de conflicto de intereses (DACI), quedando estas archivadas en formato electrónico.  
Este procedimiento está reforzado con la aplicación de la Orden HFP 55/2023 que todas las personas que intervienen que intervienen en el procedimiento de licitación y adjudicación cumplen escrupulosamente.
Las actuaciones integrantes del PRTR han sido objeto de examen por los técnicos del MITMA y su inclusión ha sido previamente aceptada por la Conferencia Nacional de Transportes. Dicho examen evalúa su idoneidad con el Componente y su contribución al cumplimiento de hitos y objetivos y al etiquetado verde y digital, aspectos que vienen reflejados en la aplicación 
Además, se hace mención expresa en los pliegos sobre la obligación de dar cumplimiento al principio DNSH y el resto de los principios transversales del PRTR.</t>
  </si>
  <si>
    <t>En el supuesto que una empresa licitadora presente una oferta anormalmente baja (por debajo del límite fijado en los pliegos), el órgano de contratación requiere a la empresa un informe justificativo de tal situación. 
Este será evaluado por los responsables del proyecto en caso de obras, pero no en servicios o suministros, que determinarán si es posible la ejecución de la obra con los precios presentados. Con lo anterior, el órgano de contratación acepta o excluye la oferta, motivando su decisión y dejando constancia por escrito tal situación (acta de la mesa).
En el expediente administrativo queda constancia del requerimiento, de la documentación aportado por el licitador, del informe técnico que se emite al respecto y del Acta de la Mesa de contratación en la que se acepta o rechaza la justificación de la baja. De esta última se da publicidad a través de la PCSP.</t>
  </si>
  <si>
    <t xml:space="preserve">La tramitación de contratos está sujeta a lo previsto en la ley de contratos del sector público. En la PCSP se publican todos los actos administrativos y actuaciones establecidas. 
La unidad de Contratación y Compras, la unidad de Servicios Jurídicos y Patrimonio, y la Dirección de Gestión Jurídico Económica, velan por su cumplimiento e informan, al Órgano de Contratación en caso de detectar deficiencias o errores en la tramitación. Adicionalmente, se llevarán a cabo controles posteriores por parte de la Intervención General y la Sindicatura de Cuentas.
El procedimiento es totalmente transparente dado que se publica en la Plataforma de Contratación del Sector Público y en el Registro de Contratos de la Generalitat. 
Como la tramitación es electrónica, no es materialmente posible la modificación de ofertas una vez finalizado el plazo de presentación de ofertas. </t>
  </si>
  <si>
    <t>En todos los procedimientos de contratación la unidad de Contratación y Compras, la unidad de Servicios Jurídicos y la dirección de Gestión Jurídica y Económica velan porque los de "no causar un daño significativo" y al etiquetado verde y digital se cumplan</t>
  </si>
  <si>
    <t>La unidad de Contratación y Compras, la unidad de Servicios Jurídicos y la dirección de Gestión Jurídica y Económica no acepta ofertas anormalmente bajas sin haber sido justificada adecuadamente por el licitador, estas son debidamente evaluadas</t>
  </si>
  <si>
    <t>La unidad de Contratación y Compras, la unidad de Servicios Jurídicos y la dirección de Gestión Jurídica y Económica comprueba que no exista ausencia o inadecuados procedimientos de control del procedimiento de contratación</t>
  </si>
  <si>
    <t>De las decisiones adoptadas por la mesa de contratación queda constancia por escrito en la correspondiente acta, que se publica en la PCSP. Las decisiones del órgano de contratación son tomadas como consecuencia del consenso de un órgano colegiado, lo cual minimiza el riesgo de que una persona a título individual pueda influenciar en el resultado</t>
  </si>
  <si>
    <t>Antes de declarar una oferta excluida por errores o por razones dudosas, se requerirá al licitador mediante audiencia o requerimiento por escrito que razone su oferta.</t>
  </si>
  <si>
    <t>Las quejas o reclamaciones al órgano de contratación, son evaluadas por la mesa, quedando constancia en un acta sobre su admisión o no, y sus posibles repercusiones en la tramitación del correspondiente contrato. 
Además, se llevarán a cabo controles por parte de la Intervención General y/o la Sindicatura de Cuentas. 
Sin perjuicio de lo anterior, los interesados en el procedimiento pueden interponer el correspondiente recurso, tanto el especial en materia de contratación, como el potestativo de reposición y el contencioso-administrativo, que deben ser objeto de publicación en la Plataforma de Contratación del Sector Público (PCSP).</t>
  </si>
  <si>
    <t>La mesa de contratación como órgano colegiado valorará si un procedimiento se declara desierto al haber menos ofertas que el número mínimo requerido siempre de forma motivada y atendiendo a las necesidades y legalidad.</t>
  </si>
  <si>
    <t>Ninguno de los contratos incluidos en el ámbito del PRTR de esta empresa instrumental se tramita por un procedimiento distinto del abierto. El expediente incluye también un informe justificativo del procedimiento utilizado, que como se indica es siempre el abierto. 
La unidad de Contratación y Compras, la unidad de Servicios Jurídicos y Patrimonio y la Dirección de Gestión Jurídico Económica revisan los pliegos con carácter previo a la licitación y, en el caso de detectar posibles indicios de fraccionamiento de contratos, lo hacen constar para que se subsanar dicha irregularidad.
La Intervención General y/o la Sindicatura de Comptes auditan a la entidad señalando las posibles irregularidades que pueden darse en el fraccionamiento de la contratación</t>
  </si>
  <si>
    <r>
      <rPr>
        <sz val="9"/>
        <color theme="1"/>
        <rFont val="Calibri"/>
        <family val="2"/>
        <scheme val="minor"/>
      </rPr>
      <t>La tramitación de un expediente en materia de contratos debe incluir entre otros, el informe justificativo de la necesidad e idoneidad de contratar y el informe justificativo del valor estimado. 
El conjunto de documentos e informes que conforman el expediente son revisados por la unidad de Contratación y Compras, la unidad de Servicios Jurídicos y Patrimonio y la Dirección de Gestión Jurídico Económica con carácter previo a la licitación y, en el caso de detectar posibles indicios de separación injustificada en el objeto del contrato o que se considere que no está justificada la necesidad e idoneidad del mismo, emiten informe dirigido al órgano de contratación, que deberá dar respuesta y subsanar tal situación con carácter previo a la licitación. Cabe señalar que los contratos se tramitan por el procedimiento abierto como regla general, lo cual minimiza este riesgo</t>
    </r>
    <r>
      <rPr>
        <sz val="10"/>
        <color theme="1"/>
        <rFont val="Arial"/>
        <family val="2"/>
      </rPr>
      <t>.</t>
    </r>
  </si>
  <si>
    <t>La unidad de Contratación y Compras, la unidad de Servicios Jurídicos y Patrimonio y la Dirección de Gestión Jurídico Económica revisan los pliegos con carácter previo a la licitación y, en el caso de detectar posibles indicios de compras secuenciales por debajo de los umbrales de licitación</t>
  </si>
  <si>
    <t>El contrato es un documento tipo, redactado por la unidad de Contratación y Compras, que se envia para su VºBº por el servicio proponente y la Dirección de Gestión Jurídica Económica. Posteriormente se llevan controles por parte de la Intervención General y/o la Sindicatura de Comptes.</t>
  </si>
  <si>
    <t>En todo caso, se comprueba la coincidencia entre el adjudicatario y la persona firmante del contrato. El adjudicatario aporta poderes de la persona designada para la firma de los contratos. El control lo lleva a cabo la unidad de Contratación y Compras. Cabe señalar, que la formalización y la adjudicación del contrato se publican en la Plataforma de Contratos del Sector Público, siendo accesible a todos.</t>
  </si>
  <si>
    <t xml:space="preserve">La unidad de Contratación y Compras vela por el cumplimiento de lo previsto en la ley, en particular en lo referido a los plazos de formalización e inicio de los mismos. Los pliegos recogerán las posibles penalizaciones a imponer, así como los posibles efectos que pudiera acarrear en la ejecución del contrato.
En el caso de retraso imputable al contratista, el órgano de contratación advierte al contratista que puede decaer de la adjudicación. Cabe indicar que el contrato se publica en la Plataforma de Contratos del Sector Público, siendo accesible a todos. Además, se llevan a cabo controles posteriores de la Intervención General y/o la Sindicatura de Cuentas. </t>
  </si>
  <si>
    <t xml:space="preserve">Esta situación es muy poco probable ya que el procedimiento seguido es un procedimiento telemático, en el que todos los trámites se publican en la Plataforma de Contratos del Sector Público. En esta plataforma se alojan todos los documentos exigidos reglamentariamente donde cualquier persona puede comprobarlo. </t>
  </si>
  <si>
    <t>El control de los procedimientos se lleva a cabo por parte de la unidad de Contratación y Compras, la unidad de Servicios Jurídicos y Patrimonio y la Dirección de Gestión Jurídica Económica, sin perjuicio de los controles posteriores de la Intervención. Es poco probable que se produzca la falta de publicación de la formalización de un contrato, ya que el procedimiento seguido es telemático, en el que todos los trámites se publican en la Plataforma de Contratos del Sector Público. 
En esta plataforma se alojan todos los documentos exigidos legalmente. Además, la unidad de Contratación y Compras pública el contrato formalizado en la Plataforma, donde cualquier persona puede comprobarlo.</t>
  </si>
  <si>
    <t>En los contratos de obra el control se lleva a cabo por la dirección facultativa de la obra, que se encomienda a una empresa independiente de la organización, que comprueba diariamente que la realidad ejecutada se ajusta a lo contratado. 
Esta verificación se plasma mensualmente en las correspondientes certificaciones. Los pliegos prevén las posibles penalizaciones en caso de incumplimiento, así como las causas de resolución del mismo.
En este tipo de contratos se llevan a cabo las revisiones mensuales a efectos de certificar los trabajos realmente ejecutados. A la finalización de la obra se emite una certificación final de las obras ejecutadas, que debe contar con la conformidad del director de la obra, levantándose la correspondiente acta, que dará lugar al inicio del plazo de garantía.
En los contratos de servicios y suministros la conformidad de la prestación objeto del contrato lo realiza el responsable del contrato, sin esta conformidad no se tramita la factura y posterior pago. 
Además, se llevan a cabo controles por parte de la Intervención General y/o la Sindicatura de Comptes.</t>
  </si>
  <si>
    <t>La unidad de Contratación y Compras, la unidad de Servicios Jurídicos y Patrimonio junto con la dirección de Gestión Jurídica Económica verifica que las modificaciones de los contratos estén debidamente justificadas y cumplan con tdos los requisitos legales</t>
  </si>
  <si>
    <t xml:space="preserve">En el caso del indicador del riesgo de subcontrataciones no permitidas el control lo lleva a cabo la dirección facultativa, que se encomienda a una empresa independiente de la unidad ejecutora.
En los contratos en los que este riesgo sea importante, se limita la posibilidad de subcontratación y/o se establece la obligación de comunicar al órgano de contratación la identidad del subcontratista. </t>
  </si>
  <si>
    <t>El importe total pagado al contratista no puede superar el valor del contrato pues en primer lugar el responsable del contrato da la conformidad a los servicios, suministros u obra de acuerdo con lo estipulado en el contrato. Posteriormente en la unidad de Administración Control y Logística se conforma la factura que va a cargo del presupuesto del contrato.</t>
  </si>
  <si>
    <t>El control de la documentación presentada por los licitadores lo lleva a cabo la unidad de Contratación y Compras, por la unidad de Administración, control y Logística. 
También se controla que la empresa seleccionada reúne todos los requisitos con carácter previo a la formalización del contrato por parte del responsable del contrato.  El resultado de dicho control se materializa en el informe de solvencia económica-financiera y técnica-profesional, habilitación profesional y cualesquiera otros extremos que así se fijen en los pliegos.
Además, la Sindicatura de Comptes y/o la Intervención General llevan a cabo controles adicionales.</t>
  </si>
  <si>
    <t>En los contratos de obra, el control se lleva a cabo por la dirección facultativa de la obra, que se encomienda a una empresa independiente de la organización, que comprueba diariamente que la realidad ejecutada se ajusta a lo contratado. 
Esta verificación se plasma mensualmente en las correspondientes certificaciones. Los pliegos prevén las posibles penalizaciones en caso de incumplimiento, así como las causas de resolución del mismo.
En este tipo de contratos se llevan a cabo las revisiones mensuales a efectos de certificar los trabajos realmente ejecutados. A la finalización de la obra se emite una certificación final de las obras ejecutadas, que debe contar con la conformidad del director de la obra, levantándose la correspondiente acta, que dará lugar al inicio del plazo de garantía.
En los contratos de servicios y suministros la conformidad de la prestación objeto del contrato lo realiza el responsable del contrato, sin esta conformidad no se tramita la factura y posterior pago. 
Además, se llevan a cabo controles por parte de la Intervención General y/o la Sindicatura de Comptes.</t>
  </si>
  <si>
    <t>Cabe indicar que el procedimiento impide ordenar pagos a empresas que no estén dadas de alta en el sistema de la Generalitat Valenciana, para lo que se lleva a cabo una serie de verificaciones que permite descartar que pueda tratarse de empresas fantasma.</t>
  </si>
  <si>
    <t xml:space="preserve">Las actuaciones incluidas en el marco del PRTR ejecutadas por este ente instrumental se recogen en un programa presupuestario específico (513.99 del presupuesto de la Generalitat) donde se incluyen las actuaciones que tienen asignación presupuestaria y forman parte del Acuerdo de la Conferencia Nacional de Transportes que aprobó las mismas. Para el caso de los contratos el riesgo es mínimo. Cabe indicar que existe una relación directa entre un contrato y su correspondiente proyecto presupuestario, de tal manera que un mismo contrato no puede ser financiado con más de un proyecto presupuestario. 
</t>
  </si>
  <si>
    <t xml:space="preserve">La entidad ha llevado a cabo actividades formativas en materia de los Fondos Next Generation y su aplicación a nivel nacional mediante el PRTR. 
La comunicación y difusión previstas en la Orden HFP/1030/2021 han sido parte destacada en dichas formaciones, resaltando la importancia de utilizar los logos en toda la documentación relativa a la tramitación de contratos, y la necesidad de incluir las referencias a la financiación de la unión europea, en los pliegos contractuales y el resto de documentos del expediente. </t>
  </si>
  <si>
    <t>La entidad cuenta con la información relativa a contratistas y subcontratistas involucrados en la ejecución de las actuaciones enmarcadas en el ámbito del PRTR. A este respecto, se da cumplimiento a lo previsto en la ley de contratos y a las disposiciones relativas a la gestión de fondos del PRTR. 
Toda la información relativa a los contratos se introduce en la aplicación informática CoFFEE, quedando reflejada igualmente la información relativa a contratista y subcontratistas</t>
  </si>
  <si>
    <t>El procedimiento es totalmente transparente, y se publica en la Plataforma de Contratación del del Sector Público y en el Registro de Contratos de la Generalitat los datos del contrato. Como la tramitación es electrónica, cualquier trámite queda registrado y hay pista de auditoría.</t>
  </si>
  <si>
    <t>La unidad de Contratación y Compras lleva a cabo el cumplimiento de la obligación de conservar toda la documentación relativa al expediente de contratación, de conformidad con la normativa de contratos, la normativa en materia de transparencia y acceso a la información pública y el resto de disposiciones que resulten de aplicación a las actuaciones enmarcadas en el ámbito del PRTR. Además, del uso de repositorios y carpetas comunes. También se llevan a cabo controles adicionales por parte la Intervención General y/o la Sindicatura de Cuentas.</t>
  </si>
  <si>
    <t>Los contratistas firman una declaración en la que se hace constar su conformidad expresa con los principios transversales del PRTR, así como las tareas de verificación que puedan llevar a cabo la Comisión Europea, la Oficina Europea de Lucha contra el Fraude (OLAF), el Tribunal de Cuentas Europeo y a la Fiscalía Europea.</t>
  </si>
  <si>
    <t>ACCIONES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</si>
</sst>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11"/>
      <color theme="1"/>
      <name val="Calibri"/>
      <family val="2"/>
      <scheme val="minor"/>
    </font>
    <font>
      <i/>
      <sz val="9"/>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
      <u/>
      <sz val="9"/>
      <color theme="1"/>
      <name val="Calibri"/>
      <family val="2"/>
      <scheme val="minor"/>
    </font>
    <font>
      <b/>
      <sz val="10"/>
      <color theme="1"/>
      <name val="Arial"/>
      <family val="2"/>
    </font>
  </fonts>
  <fills count="1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indexed="64"/>
      </left>
      <right/>
      <top/>
      <bottom style="thin">
        <color indexed="64"/>
      </bottom>
      <diagonal/>
    </border>
  </borders>
  <cellStyleXfs count="3">
    <xf numFmtId="0" fontId="0" fillId="0" borderId="0"/>
    <xf numFmtId="0" fontId="11" fillId="0" borderId="0"/>
    <xf numFmtId="0" fontId="25" fillId="0" borderId="0" applyNumberFormat="0" applyFill="0" applyBorder="0" applyAlignment="0" applyProtection="0"/>
  </cellStyleXfs>
  <cellXfs count="175">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0" xfId="0" applyAlignment="1">
      <alignment vertical="center" wrapText="1"/>
    </xf>
    <xf numFmtId="0" fontId="1" fillId="0" borderId="0" xfId="0" applyFont="1" applyAlignment="1">
      <alignment horizontal="right" vertical="center"/>
    </xf>
    <xf numFmtId="0" fontId="1" fillId="0" borderId="0" xfId="0" applyFont="1" applyAlignment="1">
      <alignment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vertical="center" wrapText="1"/>
    </xf>
    <xf numFmtId="0" fontId="1" fillId="0" borderId="1" xfId="0" applyFont="1" applyBorder="1" applyAlignment="1">
      <alignment vertical="center" wrapText="1"/>
    </xf>
    <xf numFmtId="0" fontId="0" fillId="0" borderId="1" xfId="0" applyBorder="1" applyAlignment="1">
      <alignment horizontal="center" vertical="center" wrapText="1"/>
    </xf>
    <xf numFmtId="0" fontId="10" fillId="0" borderId="0" xfId="1" applyFont="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Alignment="1">
      <alignment wrapText="1"/>
    </xf>
    <xf numFmtId="0" fontId="16" fillId="0" borderId="0" xfId="1" applyFont="1" applyAlignment="1">
      <alignment wrapText="1"/>
    </xf>
    <xf numFmtId="0" fontId="10"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19" fillId="0" borderId="0" xfId="1" applyFont="1" applyAlignment="1">
      <alignment wrapText="1"/>
    </xf>
    <xf numFmtId="0" fontId="10" fillId="0" borderId="14" xfId="1" applyFont="1" applyBorder="1" applyAlignment="1">
      <alignment horizontal="center" vertical="center" wrapText="1"/>
    </xf>
    <xf numFmtId="0" fontId="20" fillId="0" borderId="0" xfId="1" applyFont="1"/>
    <xf numFmtId="0" fontId="21" fillId="0" borderId="0" xfId="1" applyFont="1"/>
    <xf numFmtId="0" fontId="10" fillId="0" borderId="1" xfId="1" applyFont="1" applyBorder="1" applyAlignment="1">
      <alignment horizontal="center" vertical="center"/>
    </xf>
    <xf numFmtId="0" fontId="10" fillId="0" borderId="1" xfId="1" applyFont="1" applyBorder="1" applyAlignment="1">
      <alignment vertical="center" wrapText="1"/>
    </xf>
    <xf numFmtId="0" fontId="12" fillId="0" borderId="1" xfId="1" applyFont="1" applyBorder="1" applyAlignment="1">
      <alignment vertical="center" wrapText="1"/>
    </xf>
    <xf numFmtId="0" fontId="13" fillId="0" borderId="1" xfId="1" applyFont="1" applyBorder="1" applyAlignment="1">
      <alignment vertical="center" wrapText="1"/>
    </xf>
    <xf numFmtId="0" fontId="10" fillId="0" borderId="16" xfId="1" applyFont="1" applyBorder="1" applyAlignment="1">
      <alignment horizontal="center" vertical="center" wrapText="1"/>
    </xf>
    <xf numFmtId="0" fontId="12" fillId="0" borderId="0" xfId="1" applyFont="1" applyAlignment="1">
      <alignment horizontal="left" vertical="center"/>
    </xf>
    <xf numFmtId="0" fontId="10" fillId="0" borderId="0" xfId="1" applyFont="1" applyAlignment="1">
      <alignment horizontal="left"/>
    </xf>
    <xf numFmtId="0" fontId="10" fillId="3" borderId="0" xfId="1" applyFont="1" applyFill="1" applyAlignment="1">
      <alignment wrapText="1"/>
    </xf>
    <xf numFmtId="0" fontId="12" fillId="5" borderId="6" xfId="1" applyFont="1" applyFill="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0" fillId="4" borderId="18" xfId="0" applyFont="1" applyFill="1" applyBorder="1" applyAlignment="1">
      <alignment vertical="center" wrapText="1"/>
    </xf>
    <xf numFmtId="0" fontId="13" fillId="0" borderId="1" xfId="0" applyFont="1" applyBorder="1" applyAlignment="1">
      <alignment vertical="center" wrapText="1"/>
    </xf>
    <xf numFmtId="0" fontId="24" fillId="0" borderId="0" xfId="0" applyFont="1" applyAlignment="1">
      <alignment vertical="center"/>
    </xf>
    <xf numFmtId="0" fontId="25" fillId="0" borderId="0" xfId="2" applyAlignment="1">
      <alignment vertical="center"/>
    </xf>
    <xf numFmtId="0" fontId="4" fillId="0" borderId="0" xfId="0" applyFont="1"/>
    <xf numFmtId="0" fontId="10" fillId="4" borderId="1" xfId="0" applyFont="1" applyFill="1" applyBorder="1" applyAlignment="1">
      <alignment vertical="center" wrapText="1"/>
    </xf>
    <xf numFmtId="0" fontId="10" fillId="4" borderId="17" xfId="0" applyFont="1" applyFill="1" applyBorder="1" applyAlignment="1">
      <alignment vertical="center" wrapText="1"/>
    </xf>
    <xf numFmtId="0" fontId="10" fillId="0" borderId="17" xfId="0" applyFont="1" applyBorder="1" applyAlignment="1">
      <alignmen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7" fillId="0" borderId="1" xfId="0" applyFont="1" applyBorder="1" applyAlignment="1">
      <alignment vertical="center" wrapText="1"/>
    </xf>
    <xf numFmtId="0" fontId="17" fillId="0" borderId="17" xfId="0" applyFont="1" applyBorder="1" applyAlignment="1">
      <alignment vertical="center" wrapText="1"/>
    </xf>
    <xf numFmtId="0" fontId="10" fillId="0" borderId="1" xfId="0" applyFont="1" applyBorder="1" applyAlignment="1">
      <alignment vertical="center" wrapText="1"/>
    </xf>
    <xf numFmtId="0" fontId="23" fillId="4" borderId="1" xfId="0" applyFont="1" applyFill="1" applyBorder="1" applyAlignment="1">
      <alignment horizontal="left" vertical="center" wrapText="1"/>
    </xf>
    <xf numFmtId="0" fontId="17" fillId="0" borderId="1" xfId="1" applyFont="1" applyBorder="1" applyAlignment="1">
      <alignment horizontal="center" vertical="center" wrapText="1"/>
    </xf>
    <xf numFmtId="0" fontId="10" fillId="4" borderId="18" xfId="0" applyFont="1" applyFill="1" applyBorder="1" applyAlignment="1">
      <alignment horizontal="left" vertical="center" wrapText="1"/>
    </xf>
    <xf numFmtId="0" fontId="13" fillId="0" borderId="1" xfId="1" applyFont="1" applyBorder="1" applyAlignment="1">
      <alignment horizontal="center" vertical="center" wrapText="1"/>
    </xf>
    <xf numFmtId="0" fontId="23" fillId="4" borderId="19"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0" fillId="0" borderId="15" xfId="1" applyFont="1" applyBorder="1" applyAlignment="1">
      <alignment horizontal="center" vertical="center" wrapText="1"/>
    </xf>
    <xf numFmtId="0" fontId="12" fillId="0" borderId="0" xfId="1" applyFont="1" applyAlignment="1">
      <alignment horizontal="center" vertical="center" wrapText="1"/>
    </xf>
    <xf numFmtId="0" fontId="10" fillId="0" borderId="0" xfId="1" applyFont="1" applyAlignment="1">
      <alignment horizontal="center" vertical="center" wrapText="1"/>
    </xf>
    <xf numFmtId="0" fontId="12" fillId="7" borderId="1" xfId="1" applyFont="1" applyFill="1" applyBorder="1" applyAlignment="1">
      <alignment horizontal="center" vertical="center" wrapText="1"/>
    </xf>
    <xf numFmtId="0" fontId="12" fillId="9" borderId="1" xfId="1" applyFont="1" applyFill="1" applyBorder="1" applyAlignment="1">
      <alignment horizontal="center" vertical="center" wrapText="1"/>
    </xf>
    <xf numFmtId="0" fontId="12" fillId="9" borderId="18" xfId="1" applyFont="1" applyFill="1" applyBorder="1" applyAlignment="1">
      <alignment horizontal="center" vertical="center" wrapText="1"/>
    </xf>
    <xf numFmtId="0" fontId="10" fillId="10" borderId="6" xfId="1" applyFont="1" applyFill="1" applyBorder="1" applyAlignment="1">
      <alignment horizontal="center" vertical="center"/>
    </xf>
    <xf numFmtId="0" fontId="10" fillId="10" borderId="1" xfId="1" applyFont="1" applyFill="1" applyBorder="1" applyAlignment="1">
      <alignment horizontal="center" vertical="center"/>
    </xf>
    <xf numFmtId="0" fontId="10" fillId="10" borderId="1" xfId="1" applyFont="1" applyFill="1" applyBorder="1" applyAlignment="1">
      <alignment vertical="center" wrapText="1"/>
    </xf>
    <xf numFmtId="2" fontId="10" fillId="11" borderId="1" xfId="1" applyNumberFormat="1" applyFont="1" applyFill="1" applyBorder="1" applyAlignment="1">
      <alignment horizontal="center" vertical="center"/>
    </xf>
    <xf numFmtId="1" fontId="10" fillId="11" borderId="1" xfId="1" applyNumberFormat="1" applyFont="1" applyFill="1" applyBorder="1" applyAlignment="1">
      <alignment horizontal="center" vertical="center"/>
    </xf>
    <xf numFmtId="0" fontId="12" fillId="7" borderId="2" xfId="1" applyFont="1" applyFill="1" applyBorder="1" applyAlignment="1">
      <alignment horizontal="center" vertical="center" wrapText="1"/>
    </xf>
    <xf numFmtId="0" fontId="12" fillId="7" borderId="5" xfId="1" applyFont="1" applyFill="1" applyBorder="1" applyAlignment="1">
      <alignment horizontal="center" wrapText="1"/>
    </xf>
    <xf numFmtId="0" fontId="12" fillId="13" borderId="1" xfId="1" applyFont="1" applyFill="1" applyBorder="1" applyAlignment="1">
      <alignment horizontal="center" vertical="center" wrapText="1"/>
    </xf>
    <xf numFmtId="0" fontId="12" fillId="13" borderId="6" xfId="1" applyFont="1" applyFill="1" applyBorder="1" applyAlignment="1">
      <alignment horizontal="center" vertical="center" wrapText="1"/>
    </xf>
    <xf numFmtId="0" fontId="18" fillId="10" borderId="1" xfId="1" applyFont="1" applyFill="1" applyBorder="1" applyAlignment="1">
      <alignment horizontal="center" vertical="center" wrapText="1"/>
    </xf>
    <xf numFmtId="0" fontId="13" fillId="13" borderId="1" xfId="1" applyFont="1" applyFill="1" applyBorder="1" applyAlignment="1">
      <alignment horizontal="center" vertical="center" wrapText="1"/>
    </xf>
    <xf numFmtId="0" fontId="12" fillId="13" borderId="1" xfId="1" applyFont="1" applyFill="1" applyBorder="1" applyAlignment="1">
      <alignment horizontal="left" vertical="center" wrapText="1"/>
    </xf>
    <xf numFmtId="0" fontId="17" fillId="0" borderId="1" xfId="1" applyFont="1" applyBorder="1" applyAlignment="1">
      <alignment vertical="center" wrapText="1"/>
    </xf>
    <xf numFmtId="0" fontId="13" fillId="13" borderId="2" xfId="1" applyFont="1" applyFill="1" applyBorder="1" applyAlignment="1">
      <alignment horizontal="center" vertical="center" wrapText="1"/>
    </xf>
    <xf numFmtId="0" fontId="10" fillId="0" borderId="1" xfId="1" applyFont="1" applyBorder="1" applyAlignment="1">
      <alignment horizontal="center" vertical="center" wrapText="1"/>
    </xf>
    <xf numFmtId="0" fontId="29" fillId="0" borderId="0" xfId="1" applyFont="1" applyAlignment="1">
      <alignment horizontal="left" vertical="center"/>
    </xf>
    <xf numFmtId="0" fontId="13" fillId="0" borderId="6" xfId="1" applyFont="1" applyBorder="1" applyAlignment="1">
      <alignment horizontal="center" vertical="center" wrapText="1"/>
    </xf>
    <xf numFmtId="0" fontId="31" fillId="0" borderId="0" xfId="0" applyFont="1" applyAlignment="1">
      <alignment vertical="center"/>
    </xf>
    <xf numFmtId="0" fontId="10" fillId="6" borderId="1" xfId="0" applyFont="1" applyFill="1" applyBorder="1" applyAlignment="1">
      <alignment vertical="center" wrapText="1"/>
    </xf>
    <xf numFmtId="0" fontId="10" fillId="14" borderId="1" xfId="0" applyFont="1" applyFill="1" applyBorder="1" applyAlignment="1">
      <alignment vertical="center" wrapText="1"/>
    </xf>
    <xf numFmtId="0" fontId="10" fillId="15" borderId="1" xfId="0" applyFont="1" applyFill="1" applyBorder="1" applyAlignment="1">
      <alignment vertical="center" wrapText="1"/>
    </xf>
    <xf numFmtId="0" fontId="12" fillId="10" borderId="1" xfId="1" applyFont="1" applyFill="1" applyBorder="1" applyAlignment="1">
      <alignment horizontal="center" vertical="center" wrapText="1"/>
    </xf>
    <xf numFmtId="0" fontId="32" fillId="9" borderId="1" xfId="0" applyFont="1" applyFill="1" applyBorder="1" applyAlignment="1">
      <alignment horizontal="center" vertical="center" wrapText="1"/>
    </xf>
    <xf numFmtId="0" fontId="1" fillId="9" borderId="1" xfId="0" applyFont="1" applyFill="1" applyBorder="1" applyAlignment="1">
      <alignment horizontal="center" vertical="center"/>
    </xf>
    <xf numFmtId="0" fontId="0" fillId="14" borderId="1" xfId="0" applyFill="1" applyBorder="1"/>
    <xf numFmtId="0" fontId="0" fillId="15" borderId="1" xfId="0" applyFill="1" applyBorder="1"/>
    <xf numFmtId="0" fontId="0" fillId="6" borderId="1" xfId="0" applyFill="1" applyBorder="1"/>
    <xf numFmtId="0" fontId="1" fillId="9" borderId="1" xfId="0" applyFont="1" applyFill="1" applyBorder="1" applyAlignment="1">
      <alignment horizontal="center"/>
    </xf>
    <xf numFmtId="0" fontId="17" fillId="4" borderId="1" xfId="0" applyFont="1" applyFill="1" applyBorder="1" applyAlignment="1">
      <alignment vertical="center" wrapText="1"/>
    </xf>
    <xf numFmtId="0" fontId="33" fillId="10" borderId="1" xfId="1" applyFont="1" applyFill="1" applyBorder="1" applyAlignment="1">
      <alignment horizontal="center" vertical="center"/>
    </xf>
    <xf numFmtId="0" fontId="12" fillId="7" borderId="2" xfId="1" applyFont="1" applyFill="1" applyBorder="1" applyAlignment="1">
      <alignment horizontal="center" vertical="center" wrapText="1"/>
    </xf>
    <xf numFmtId="0" fontId="11" fillId="0" borderId="1" xfId="1" applyBorder="1" applyAlignment="1">
      <alignment horizontal="left" vertical="center" wrapText="1"/>
    </xf>
    <xf numFmtId="0" fontId="10" fillId="0" borderId="0" xfId="1" applyFont="1" applyAlignment="1">
      <alignment vertical="center"/>
    </xf>
    <xf numFmtId="0" fontId="11" fillId="0" borderId="0" xfId="1" applyAlignment="1">
      <alignment vertical="center"/>
    </xf>
    <xf numFmtId="0" fontId="15" fillId="0" borderId="0" xfId="1" applyFont="1" applyAlignment="1">
      <alignment vertical="center" wrapText="1"/>
    </xf>
    <xf numFmtId="0" fontId="12" fillId="0" borderId="0" xfId="1" applyFont="1" applyAlignment="1">
      <alignment horizontal="left" vertical="center" wrapText="1"/>
    </xf>
    <xf numFmtId="0" fontId="10" fillId="0" borderId="0" xfId="1" applyFont="1" applyAlignment="1">
      <alignment horizontal="left" vertical="center" wrapText="1"/>
    </xf>
    <xf numFmtId="0" fontId="12" fillId="0" borderId="1" xfId="0" applyFont="1" applyBorder="1" applyAlignment="1">
      <alignment horizontal="left" vertical="center" wrapText="1"/>
    </xf>
    <xf numFmtId="0" fontId="10" fillId="0" borderId="0" xfId="1" applyFont="1" applyAlignment="1">
      <alignment horizontal="left" vertical="center"/>
    </xf>
    <xf numFmtId="0" fontId="15" fillId="0" borderId="0" xfId="1" applyFont="1" applyAlignment="1">
      <alignment horizontal="left" vertical="center" wrapText="1"/>
    </xf>
    <xf numFmtId="0" fontId="11" fillId="0" borderId="0" xfId="1" applyAlignment="1">
      <alignment horizontal="left" vertical="center"/>
    </xf>
    <xf numFmtId="0" fontId="1" fillId="0" borderId="0" xfId="1" applyFont="1" applyAlignment="1">
      <alignment wrapText="1"/>
    </xf>
    <xf numFmtId="0" fontId="11" fillId="0" borderId="0" xfId="1" applyProtection="1">
      <protection locked="0"/>
    </xf>
    <xf numFmtId="0" fontId="15" fillId="0" borderId="0" xfId="1" applyFont="1" applyAlignment="1" applyProtection="1">
      <alignment wrapText="1"/>
      <protection locked="0"/>
    </xf>
    <xf numFmtId="0" fontId="16" fillId="0" borderId="0" xfId="1" applyFont="1" applyAlignment="1" applyProtection="1">
      <alignment wrapText="1"/>
      <protection locked="0"/>
    </xf>
    <xf numFmtId="0" fontId="21" fillId="0" borderId="0" xfId="1" applyFont="1" applyProtection="1">
      <protection locked="0"/>
    </xf>
    <xf numFmtId="0" fontId="17" fillId="0" borderId="0" xfId="0" applyFont="1" applyAlignment="1" applyProtection="1">
      <alignment horizontal="justify" vertical="center" wrapText="1"/>
      <protection locked="0"/>
    </xf>
    <xf numFmtId="0" fontId="17" fillId="0" borderId="1" xfId="1" applyFont="1" applyBorder="1" applyAlignment="1" applyProtection="1">
      <alignment horizontal="left" vertical="center" wrapText="1"/>
      <protection locked="0"/>
    </xf>
    <xf numFmtId="0" fontId="13" fillId="0" borderId="0" xfId="1" applyFont="1" applyFill="1" applyBorder="1" applyAlignment="1">
      <alignment vertical="center" wrapText="1"/>
    </xf>
    <xf numFmtId="0" fontId="10" fillId="0" borderId="1" xfId="1" applyFont="1" applyBorder="1" applyAlignment="1" applyProtection="1">
      <alignment horizontal="left" vertical="center" wrapText="1"/>
      <protection locked="0"/>
    </xf>
    <xf numFmtId="0" fontId="17" fillId="0" borderId="1" xfId="1" applyFont="1" applyBorder="1" applyAlignment="1">
      <alignment horizontal="left" vertical="center" wrapText="1"/>
    </xf>
    <xf numFmtId="0" fontId="10" fillId="0" borderId="1" xfId="1" applyFont="1" applyBorder="1" applyAlignment="1">
      <alignment horizontal="left" vertical="center" wrapText="1"/>
    </xf>
    <xf numFmtId="0" fontId="10" fillId="0" borderId="17" xfId="0" applyFont="1" applyBorder="1" applyAlignment="1" applyProtection="1">
      <alignment vertical="center" wrapText="1"/>
      <protection locked="0"/>
    </xf>
    <xf numFmtId="0" fontId="10" fillId="0" borderId="18" xfId="0" applyFont="1" applyBorder="1" applyAlignment="1">
      <alignment vertical="center" wrapText="1"/>
    </xf>
    <xf numFmtId="0" fontId="10" fillId="0" borderId="1" xfId="1" applyFont="1" applyFill="1" applyBorder="1" applyAlignment="1">
      <alignment horizontal="left" vertical="center" wrapText="1"/>
    </xf>
    <xf numFmtId="0" fontId="17" fillId="0" borderId="1" xfId="1" applyFont="1" applyFill="1" applyBorder="1" applyAlignment="1">
      <alignment horizontal="left" vertical="center" wrapText="1"/>
    </xf>
    <xf numFmtId="0" fontId="17" fillId="0" borderId="1" xfId="1" applyFont="1" applyFill="1" applyBorder="1" applyAlignment="1" applyProtection="1">
      <alignment horizontal="left" vertical="center" wrapText="1"/>
      <protection locked="0"/>
    </xf>
    <xf numFmtId="0" fontId="17" fillId="0" borderId="1" xfId="0" applyFont="1" applyBorder="1" applyAlignment="1">
      <alignment horizontal="justify" vertical="center"/>
    </xf>
    <xf numFmtId="0" fontId="10" fillId="0" borderId="1" xfId="0" applyFont="1" applyBorder="1" applyAlignment="1">
      <alignment horizontal="left" vertical="center" wrapText="1"/>
    </xf>
    <xf numFmtId="0" fontId="17" fillId="0" borderId="1" xfId="0" applyFont="1" applyBorder="1" applyAlignment="1" applyProtection="1">
      <alignment horizontal="justify" vertical="center" wrapText="1"/>
      <protection locked="0"/>
    </xf>
    <xf numFmtId="0" fontId="1" fillId="8"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8"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vertical="top" wrapText="1"/>
    </xf>
    <xf numFmtId="0" fontId="0" fillId="0" borderId="0" xfId="0" applyAlignment="1">
      <alignment vertical="top" wrapText="1"/>
    </xf>
    <xf numFmtId="0" fontId="5" fillId="0" borderId="0" xfId="0" applyFont="1" applyAlignment="1">
      <alignment vertical="top" wrapText="1"/>
    </xf>
    <xf numFmtId="0" fontId="0" fillId="0" borderId="1" xfId="0" applyBorder="1" applyAlignment="1">
      <alignment vertical="center" wrapText="1"/>
    </xf>
    <xf numFmtId="0" fontId="27" fillId="0" borderId="0" xfId="0" applyFont="1" applyAlignment="1">
      <alignment horizontal="justify" vertical="center" wrapText="1"/>
    </xf>
    <xf numFmtId="0" fontId="27" fillId="0" borderId="0" xfId="0" applyFont="1" applyAlignment="1">
      <alignment wrapText="1"/>
    </xf>
    <xf numFmtId="0" fontId="0" fillId="0" borderId="0" xfId="0" applyAlignment="1">
      <alignment wrapText="1"/>
    </xf>
    <xf numFmtId="0" fontId="1" fillId="0" borderId="1" xfId="0" applyFont="1" applyBorder="1" applyAlignment="1">
      <alignment horizontal="left" vertical="center" wrapText="1"/>
    </xf>
    <xf numFmtId="0" fontId="0" fillId="0" borderId="2" xfId="0" applyBorder="1" applyAlignment="1">
      <alignment vertical="center" wrapText="1"/>
    </xf>
    <xf numFmtId="0" fontId="6" fillId="10" borderId="2" xfId="1" applyFont="1" applyFill="1" applyBorder="1" applyAlignment="1">
      <alignment horizontal="center" vertical="center" wrapText="1"/>
    </xf>
    <xf numFmtId="0" fontId="22" fillId="10" borderId="3" xfId="0" applyFont="1" applyFill="1" applyBorder="1" applyAlignment="1">
      <alignment horizontal="center" vertical="center" wrapText="1"/>
    </xf>
    <xf numFmtId="0" fontId="22" fillId="10" borderId="4" xfId="0" applyFont="1" applyFill="1" applyBorder="1" applyAlignment="1">
      <alignment horizontal="center" vertical="center" wrapText="1"/>
    </xf>
    <xf numFmtId="0" fontId="2" fillId="2" borderId="0" xfId="0" applyFont="1" applyFill="1" applyAlignment="1">
      <alignment vertical="center" wrapText="1"/>
    </xf>
    <xf numFmtId="0" fontId="0" fillId="0" borderId="0" xfId="0" applyAlignment="1">
      <alignment vertical="center" wrapText="1"/>
    </xf>
    <xf numFmtId="0" fontId="27" fillId="0" borderId="0" xfId="0" applyFont="1" applyAlignment="1">
      <alignment vertical="center" wrapText="1"/>
    </xf>
    <xf numFmtId="0" fontId="13" fillId="12" borderId="2" xfId="1" applyFont="1" applyFill="1" applyBorder="1" applyAlignment="1">
      <alignment horizontal="center" vertical="center" wrapText="1"/>
    </xf>
    <xf numFmtId="0" fontId="13" fillId="12" borderId="3" xfId="1" applyFont="1" applyFill="1" applyBorder="1" applyAlignment="1">
      <alignment horizontal="center" vertical="center" wrapText="1"/>
    </xf>
    <xf numFmtId="0" fontId="13" fillId="12" borderId="4" xfId="1" applyFont="1" applyFill="1" applyBorder="1" applyAlignment="1">
      <alignment horizontal="center" vertical="center" wrapText="1"/>
    </xf>
    <xf numFmtId="0" fontId="13" fillId="12" borderId="7" xfId="1" applyFont="1" applyFill="1" applyBorder="1" applyAlignment="1">
      <alignment horizontal="center" wrapText="1"/>
    </xf>
    <xf numFmtId="0" fontId="13" fillId="12" borderId="8" xfId="1" applyFont="1" applyFill="1" applyBorder="1" applyAlignment="1">
      <alignment horizontal="center" wrapText="1"/>
    </xf>
    <xf numFmtId="0" fontId="13" fillId="12" borderId="9" xfId="1" applyFont="1" applyFill="1" applyBorder="1" applyAlignment="1">
      <alignment horizontal="center" wrapText="1"/>
    </xf>
    <xf numFmtId="0" fontId="13" fillId="12" borderId="10" xfId="1" applyFont="1" applyFill="1" applyBorder="1" applyAlignment="1">
      <alignment horizontal="center" wrapText="1"/>
    </xf>
    <xf numFmtId="0" fontId="12" fillId="7" borderId="11"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12" fillId="7" borderId="2" xfId="1" applyFont="1" applyFill="1" applyBorder="1" applyAlignment="1">
      <alignment horizontal="center" vertical="center" wrapText="1"/>
    </xf>
    <xf numFmtId="0" fontId="12" fillId="7" borderId="4" xfId="1" applyFont="1" applyFill="1" applyBorder="1" applyAlignment="1">
      <alignment horizontal="center" vertical="center" wrapText="1"/>
    </xf>
    <xf numFmtId="0" fontId="12" fillId="5" borderId="12" xfId="1" applyFont="1" applyFill="1" applyBorder="1" applyAlignment="1">
      <alignment horizontal="center" vertical="center"/>
    </xf>
    <xf numFmtId="0" fontId="10" fillId="5" borderId="13" xfId="1" applyFont="1" applyFill="1" applyBorder="1" applyAlignment="1">
      <alignment horizontal="center" vertical="center"/>
    </xf>
    <xf numFmtId="0" fontId="12" fillId="5" borderId="15"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3" fillId="8" borderId="2" xfId="1" applyFont="1" applyFill="1" applyBorder="1" applyAlignment="1">
      <alignment horizontal="center" vertical="center" wrapText="1"/>
    </xf>
    <xf numFmtId="0" fontId="0" fillId="8" borderId="3" xfId="0" applyFill="1" applyBorder="1" applyAlignment="1">
      <alignment horizontal="center" vertical="center" wrapText="1"/>
    </xf>
    <xf numFmtId="0" fontId="0" fillId="12" borderId="3" xfId="0" applyFill="1" applyBorder="1" applyAlignment="1">
      <alignment horizontal="center" vertical="center" wrapText="1"/>
    </xf>
    <xf numFmtId="0" fontId="0" fillId="12" borderId="4" xfId="0" applyFill="1" applyBorder="1" applyAlignment="1">
      <alignment horizontal="center" vertical="center" wrapText="1"/>
    </xf>
    <xf numFmtId="0" fontId="13" fillId="8" borderId="3" xfId="1" applyFont="1" applyFill="1" applyBorder="1" applyAlignment="1">
      <alignment horizontal="center" vertical="center" wrapText="1"/>
    </xf>
    <xf numFmtId="0" fontId="13" fillId="8" borderId="4" xfId="1" applyFont="1" applyFill="1" applyBorder="1" applyAlignment="1">
      <alignment horizontal="center" vertical="center" wrapText="1"/>
    </xf>
    <xf numFmtId="0" fontId="17" fillId="0" borderId="17" xfId="0" applyFont="1" applyBorder="1" applyAlignment="1">
      <alignment horizontal="justify" vertical="center"/>
    </xf>
    <xf numFmtId="0" fontId="17" fillId="0" borderId="18" xfId="0" applyFont="1" applyBorder="1" applyAlignment="1">
      <alignment horizontal="justify" vertical="center"/>
    </xf>
    <xf numFmtId="0" fontId="34" fillId="12" borderId="19" xfId="1" applyFont="1" applyFill="1" applyBorder="1" applyAlignment="1">
      <alignment horizontal="center" vertical="center"/>
    </xf>
    <xf numFmtId="0" fontId="34" fillId="12" borderId="20" xfId="1" applyFont="1" applyFill="1" applyBorder="1" applyAlignment="1">
      <alignment horizontal="center" vertical="center"/>
    </xf>
  </cellXfs>
  <cellStyles count="3">
    <cellStyle name="Hipervínculo" xfId="2" builtinId="8"/>
    <cellStyle name="Normal" xfId="0" builtinId="0"/>
    <cellStyle name="Normal 2" xfId="1" xr:uid="{00000000-0005-0000-0000-000002000000}"/>
  </cellStyles>
  <dxfs count="333">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600075</xdr:colOff>
      <xdr:row>21</xdr:row>
      <xdr:rowOff>57150</xdr:rowOff>
    </xdr:from>
    <xdr:to>
      <xdr:col>9</xdr:col>
      <xdr:colOff>38101</xdr:colOff>
      <xdr:row>31</xdr:row>
      <xdr:rowOff>57151</xdr:rowOff>
    </xdr:to>
    <xdr:sp macro="" textlink="">
      <xdr:nvSpPr>
        <xdr:cNvPr id="3" name="CuadroTexto 2">
          <a:extLst>
            <a:ext uri="{FF2B5EF4-FFF2-40B4-BE49-F238E27FC236}">
              <a16:creationId xmlns:a16="http://schemas.microsoft.com/office/drawing/2014/main" id="{00000000-0008-0000-0C00-000003000000}"/>
            </a:ext>
          </a:extLst>
        </xdr:cNvPr>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CONTRATACI&#211;N%20Evaluaci&#243;n%20riesgo%20de%20fraude%20DGREGIO-UAF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1"/>
  <sheetViews>
    <sheetView topLeftCell="A90" zoomScaleNormal="100" workbookViewId="0">
      <selection activeCell="A91" sqref="A91:E92"/>
    </sheetView>
  </sheetViews>
  <sheetFormatPr baseColWidth="10" defaultColWidth="9.1796875" defaultRowHeight="14.5" x14ac:dyDescent="0.35"/>
  <cols>
    <col min="2" max="2" width="43.54296875" customWidth="1"/>
    <col min="3" max="3" width="12.81640625" customWidth="1"/>
    <col min="4" max="4" width="35.453125" customWidth="1"/>
    <col min="5" max="5" width="63.453125" customWidth="1"/>
    <col min="7" max="7" width="11.54296875" customWidth="1"/>
  </cols>
  <sheetData>
    <row r="1" spans="1:16" ht="18.5" x14ac:dyDescent="0.45">
      <c r="A1" s="147" t="s">
        <v>0</v>
      </c>
      <c r="B1" s="148"/>
      <c r="C1" s="148"/>
      <c r="D1" s="148"/>
      <c r="E1" s="148"/>
      <c r="F1" s="1"/>
      <c r="G1" s="1"/>
      <c r="H1" s="1"/>
      <c r="I1" s="1"/>
      <c r="J1" s="1"/>
      <c r="K1" s="1"/>
      <c r="L1" s="1"/>
      <c r="M1" s="1"/>
      <c r="N1" s="1"/>
      <c r="O1" s="1"/>
      <c r="P1" s="1"/>
    </row>
    <row r="2" spans="1:16" ht="18.5" x14ac:dyDescent="0.45">
      <c r="A2" s="2"/>
      <c r="B2" s="83"/>
      <c r="C2" s="2"/>
      <c r="D2" s="2"/>
      <c r="E2" s="2"/>
      <c r="F2" s="1"/>
      <c r="G2" s="1"/>
      <c r="H2" s="1"/>
      <c r="I2" s="1"/>
      <c r="J2" s="1"/>
      <c r="K2" s="1"/>
      <c r="L2" s="1"/>
      <c r="M2" s="1"/>
      <c r="N2" s="1"/>
      <c r="O2" s="1"/>
      <c r="P2" s="1"/>
    </row>
    <row r="3" spans="1:16" ht="18.5" x14ac:dyDescent="0.45">
      <c r="A3" s="3" t="s">
        <v>1</v>
      </c>
      <c r="B3" s="2"/>
      <c r="C3" s="2"/>
      <c r="D3" s="2"/>
      <c r="E3" s="2"/>
      <c r="F3" s="1"/>
      <c r="G3" s="1"/>
      <c r="H3" s="1"/>
      <c r="I3" s="1"/>
      <c r="J3" s="1"/>
      <c r="K3" s="1"/>
      <c r="L3" s="1"/>
      <c r="M3" s="1"/>
      <c r="N3" s="1"/>
      <c r="O3" s="1"/>
      <c r="P3" s="1"/>
    </row>
    <row r="4" spans="1:16" ht="18.5" x14ac:dyDescent="0.45">
      <c r="A4" s="3"/>
      <c r="B4" s="2"/>
      <c r="C4" s="2"/>
      <c r="D4" s="2"/>
      <c r="E4" s="2"/>
      <c r="F4" s="1"/>
      <c r="G4" s="1"/>
      <c r="H4" s="1"/>
      <c r="I4" s="1"/>
      <c r="J4" s="1"/>
      <c r="K4" s="1"/>
      <c r="L4" s="1"/>
      <c r="M4" s="1"/>
      <c r="N4" s="1"/>
      <c r="O4" s="1"/>
      <c r="P4" s="1"/>
    </row>
    <row r="5" spans="1:16" ht="18.5" x14ac:dyDescent="0.45">
      <c r="A5" s="4" t="s">
        <v>2</v>
      </c>
      <c r="B5" s="2"/>
      <c r="C5" s="2"/>
      <c r="D5" s="2"/>
      <c r="E5" s="2"/>
      <c r="F5" s="1"/>
      <c r="G5" s="1"/>
      <c r="H5" s="1"/>
      <c r="I5" s="1"/>
      <c r="J5" s="1"/>
      <c r="K5" s="1"/>
      <c r="L5" s="1"/>
      <c r="M5" s="1"/>
      <c r="N5" s="1"/>
      <c r="O5" s="1"/>
      <c r="P5" s="1"/>
    </row>
    <row r="6" spans="1:16" ht="18.5" x14ac:dyDescent="0.45">
      <c r="A6" s="4"/>
      <c r="B6" s="4"/>
      <c r="C6" s="4"/>
      <c r="D6" s="4"/>
      <c r="E6" s="4"/>
      <c r="G6" s="1"/>
      <c r="H6" s="1"/>
      <c r="I6" s="1"/>
      <c r="J6" s="1"/>
      <c r="K6" s="1"/>
      <c r="L6" s="1"/>
      <c r="M6" s="1"/>
      <c r="N6" s="1"/>
      <c r="O6" s="1"/>
      <c r="P6" s="1"/>
    </row>
    <row r="7" spans="1:16" ht="18.5" x14ac:dyDescent="0.45">
      <c r="A7" s="4"/>
      <c r="B7" s="5" t="s">
        <v>3</v>
      </c>
      <c r="C7" s="4"/>
      <c r="D7" s="4"/>
      <c r="E7" s="4"/>
      <c r="G7" s="1"/>
      <c r="H7" s="1"/>
      <c r="I7" s="1"/>
      <c r="J7" s="1"/>
      <c r="K7" s="1"/>
      <c r="L7" s="1"/>
      <c r="M7" s="1"/>
      <c r="N7" s="1"/>
      <c r="O7" s="1"/>
      <c r="P7" s="1"/>
    </row>
    <row r="8" spans="1:16" ht="18.5" x14ac:dyDescent="0.45">
      <c r="A8" s="4"/>
      <c r="B8" s="4" t="s">
        <v>4</v>
      </c>
      <c r="C8" s="4"/>
      <c r="D8" s="4"/>
      <c r="E8" s="4"/>
      <c r="G8" s="1"/>
      <c r="H8" s="1"/>
      <c r="I8" s="1"/>
      <c r="J8" s="1"/>
      <c r="K8" s="1"/>
      <c r="L8" s="1"/>
      <c r="M8" s="1"/>
      <c r="N8" s="1"/>
      <c r="O8" s="1"/>
      <c r="P8" s="1"/>
    </row>
    <row r="9" spans="1:16" ht="18.5" x14ac:dyDescent="0.45">
      <c r="A9" s="4"/>
      <c r="B9" s="4"/>
      <c r="C9" s="4"/>
      <c r="D9" s="4"/>
      <c r="E9" s="4"/>
      <c r="G9" s="1"/>
      <c r="H9" s="1"/>
      <c r="I9" s="1"/>
      <c r="J9" s="1"/>
      <c r="K9" s="1"/>
      <c r="L9" s="1"/>
      <c r="M9" s="1"/>
      <c r="N9" s="1"/>
      <c r="O9" s="1"/>
      <c r="P9" s="1"/>
    </row>
    <row r="10" spans="1:16" ht="18.5" x14ac:dyDescent="0.45">
      <c r="A10" s="4"/>
      <c r="B10" s="148" t="s">
        <v>5</v>
      </c>
      <c r="C10" s="148"/>
      <c r="D10" s="148"/>
      <c r="E10" s="148"/>
      <c r="G10" s="1"/>
      <c r="H10" s="1"/>
      <c r="I10" s="1"/>
      <c r="J10" s="1"/>
      <c r="K10" s="1"/>
      <c r="L10" s="1"/>
      <c r="M10" s="1"/>
      <c r="N10" s="1"/>
      <c r="O10" s="1"/>
      <c r="P10" s="1"/>
    </row>
    <row r="11" spans="1:16" ht="16.5" customHeight="1" x14ac:dyDescent="0.45">
      <c r="A11" s="4"/>
      <c r="B11" s="148"/>
      <c r="C11" s="148"/>
      <c r="D11" s="148"/>
      <c r="E11" s="148"/>
      <c r="G11" s="1"/>
      <c r="H11" s="1"/>
      <c r="I11" s="1"/>
      <c r="J11" s="1"/>
      <c r="K11" s="1"/>
      <c r="L11" s="1"/>
      <c r="M11" s="1"/>
      <c r="N11" s="1"/>
      <c r="O11" s="1"/>
      <c r="P11" s="1"/>
    </row>
    <row r="12" spans="1:16" ht="18.5" x14ac:dyDescent="0.45">
      <c r="A12" s="4"/>
      <c r="B12" s="6"/>
      <c r="C12" s="6"/>
      <c r="D12" s="6"/>
      <c r="E12" s="6"/>
      <c r="G12" s="1"/>
      <c r="H12" s="1"/>
      <c r="I12" s="1"/>
      <c r="J12" s="1"/>
      <c r="K12" s="1"/>
      <c r="L12" s="1"/>
      <c r="M12" s="1"/>
      <c r="N12" s="1"/>
      <c r="O12" s="1"/>
      <c r="P12" s="1"/>
    </row>
    <row r="13" spans="1:16" ht="51" customHeight="1" x14ac:dyDescent="0.45">
      <c r="A13" s="4"/>
      <c r="B13" s="148" t="s">
        <v>6</v>
      </c>
      <c r="C13" s="148"/>
      <c r="D13" s="148"/>
      <c r="E13" s="148"/>
      <c r="G13" s="1"/>
      <c r="H13" s="1"/>
      <c r="I13" s="1"/>
      <c r="J13" s="1"/>
      <c r="K13" s="1"/>
      <c r="L13" s="1"/>
      <c r="M13" s="1"/>
      <c r="N13" s="1"/>
      <c r="O13" s="1"/>
      <c r="P13" s="1"/>
    </row>
    <row r="14" spans="1:16" ht="18.5" x14ac:dyDescent="0.45">
      <c r="A14" s="4"/>
      <c r="B14" s="6"/>
      <c r="C14" s="6"/>
      <c r="D14" s="6"/>
      <c r="E14" s="6"/>
      <c r="G14" s="1"/>
      <c r="H14" s="1"/>
      <c r="I14" s="1"/>
      <c r="J14" s="1"/>
      <c r="K14" s="1"/>
      <c r="L14" s="1"/>
      <c r="M14" s="1"/>
      <c r="N14" s="1"/>
      <c r="O14" s="1"/>
      <c r="P14" s="1"/>
    </row>
    <row r="15" spans="1:16" ht="45" customHeight="1" x14ac:dyDescent="0.45">
      <c r="A15" s="4"/>
      <c r="B15" s="148" t="s">
        <v>7</v>
      </c>
      <c r="C15" s="148"/>
      <c r="D15" s="148"/>
      <c r="E15" s="148"/>
      <c r="G15" s="1"/>
      <c r="H15" s="1"/>
      <c r="I15" s="1"/>
      <c r="J15" s="1"/>
      <c r="K15" s="1"/>
      <c r="L15" s="1"/>
      <c r="M15" s="1"/>
      <c r="N15" s="1"/>
      <c r="O15" s="1"/>
      <c r="P15" s="1"/>
    </row>
    <row r="16" spans="1:16" ht="18.5" x14ac:dyDescent="0.45">
      <c r="A16" s="4"/>
      <c r="B16" s="4"/>
      <c r="C16" s="4"/>
      <c r="D16" s="4"/>
      <c r="E16" s="4"/>
      <c r="G16" s="1"/>
      <c r="H16" s="1"/>
      <c r="I16" s="1"/>
      <c r="J16" s="1"/>
      <c r="K16" s="1"/>
      <c r="L16" s="1"/>
      <c r="M16" s="1"/>
      <c r="N16" s="1"/>
      <c r="O16" s="1"/>
      <c r="P16" s="1"/>
    </row>
    <row r="17" spans="1:16" ht="18.5" x14ac:dyDescent="0.45">
      <c r="A17" s="4"/>
      <c r="B17" s="149" t="s">
        <v>8</v>
      </c>
      <c r="C17" s="149"/>
      <c r="D17" s="149"/>
      <c r="E17" s="149"/>
      <c r="G17" s="1"/>
      <c r="H17" s="1"/>
      <c r="I17" s="1"/>
      <c r="J17" s="1"/>
      <c r="K17" s="1"/>
      <c r="L17" s="1"/>
      <c r="M17" s="1"/>
      <c r="N17" s="1"/>
      <c r="O17" s="1"/>
      <c r="P17" s="1"/>
    </row>
    <row r="18" spans="1:16" ht="18.5" x14ac:dyDescent="0.45">
      <c r="A18" s="4"/>
      <c r="B18" s="149"/>
      <c r="C18" s="149"/>
      <c r="D18" s="149"/>
      <c r="E18" s="149"/>
      <c r="G18" s="1"/>
      <c r="H18" s="1"/>
      <c r="I18" s="1"/>
      <c r="J18" s="1"/>
      <c r="K18" s="1"/>
      <c r="L18" s="1"/>
      <c r="M18" s="1"/>
      <c r="N18" s="1"/>
      <c r="O18" s="1"/>
      <c r="P18" s="1"/>
    </row>
    <row r="19" spans="1:16" ht="45" customHeight="1" x14ac:dyDescent="0.45">
      <c r="A19" s="4"/>
      <c r="B19" s="149"/>
      <c r="C19" s="149"/>
      <c r="D19" s="149"/>
      <c r="E19" s="149"/>
      <c r="G19" s="1"/>
      <c r="H19" s="1"/>
      <c r="I19" s="1"/>
      <c r="J19" s="1"/>
      <c r="K19" s="1"/>
      <c r="L19" s="1"/>
      <c r="M19" s="1"/>
      <c r="N19" s="1"/>
      <c r="O19" s="1"/>
      <c r="P19" s="1"/>
    </row>
    <row r="20" spans="1:16" ht="18.5" x14ac:dyDescent="0.45">
      <c r="A20" s="4"/>
      <c r="B20" s="4"/>
      <c r="C20" s="4"/>
      <c r="D20" s="4"/>
      <c r="E20" s="4"/>
      <c r="G20" s="1"/>
      <c r="H20" s="1"/>
      <c r="I20" s="1"/>
      <c r="J20" s="1"/>
      <c r="K20" s="1"/>
      <c r="L20" s="1"/>
      <c r="M20" s="1"/>
      <c r="N20" s="1"/>
      <c r="O20" s="1"/>
      <c r="P20" s="1"/>
    </row>
    <row r="21" spans="1:16" ht="18.5" x14ac:dyDescent="0.45">
      <c r="A21" s="3" t="s">
        <v>9</v>
      </c>
      <c r="B21" s="4"/>
      <c r="C21" s="4"/>
      <c r="D21" s="4"/>
      <c r="E21" s="4"/>
      <c r="G21" s="1"/>
      <c r="H21" s="1"/>
      <c r="I21" s="1"/>
      <c r="J21" s="1"/>
      <c r="K21" s="1"/>
      <c r="L21" s="1"/>
      <c r="M21" s="1"/>
      <c r="N21" s="1"/>
      <c r="O21" s="1"/>
      <c r="P21" s="1"/>
    </row>
    <row r="22" spans="1:16" ht="18.5" x14ac:dyDescent="0.45">
      <c r="A22" s="3"/>
      <c r="B22" s="4"/>
      <c r="C22" s="4"/>
      <c r="D22" s="4"/>
      <c r="E22" s="4"/>
      <c r="G22" s="1"/>
      <c r="H22" s="1"/>
      <c r="I22" s="1"/>
      <c r="J22" s="1"/>
      <c r="K22" s="1"/>
      <c r="L22" s="1"/>
      <c r="M22" s="1"/>
      <c r="N22" s="1"/>
      <c r="O22" s="1"/>
      <c r="P22" s="1"/>
    </row>
    <row r="23" spans="1:16" ht="18.5" x14ac:dyDescent="0.45">
      <c r="A23" s="4" t="s">
        <v>10</v>
      </c>
      <c r="B23" s="4"/>
      <c r="C23" s="4"/>
      <c r="D23" s="4"/>
      <c r="E23" s="4"/>
      <c r="G23" s="1"/>
      <c r="H23" s="1"/>
      <c r="I23" s="1"/>
      <c r="J23" s="1"/>
      <c r="K23" s="1"/>
      <c r="L23" s="1"/>
      <c r="M23" s="1"/>
      <c r="N23" s="1"/>
      <c r="O23" s="1"/>
      <c r="P23" s="1"/>
    </row>
    <row r="24" spans="1:16" ht="18.5" x14ac:dyDescent="0.45">
      <c r="A24" s="4"/>
      <c r="B24" s="4"/>
      <c r="C24" s="4"/>
      <c r="D24" s="4"/>
      <c r="E24" s="4"/>
      <c r="G24" s="1"/>
      <c r="H24" s="1"/>
      <c r="I24" s="1"/>
      <c r="J24" s="1"/>
      <c r="K24" s="1"/>
      <c r="L24" s="1"/>
      <c r="M24" s="1"/>
      <c r="N24" s="1"/>
      <c r="O24" s="1"/>
      <c r="P24" s="1"/>
    </row>
    <row r="25" spans="1:16" ht="18.5" x14ac:dyDescent="0.45">
      <c r="A25" s="7"/>
      <c r="B25" s="8" t="s">
        <v>11</v>
      </c>
      <c r="C25" s="4" t="s">
        <v>12</v>
      </c>
      <c r="D25" s="4"/>
      <c r="E25" s="4"/>
      <c r="F25" s="4"/>
      <c r="G25" s="2"/>
      <c r="H25" s="1"/>
      <c r="I25" s="1"/>
      <c r="J25" s="4"/>
      <c r="K25" s="1"/>
      <c r="L25" s="1"/>
      <c r="M25" s="1"/>
      <c r="O25" s="1"/>
      <c r="P25" s="1"/>
    </row>
    <row r="26" spans="1:16" ht="18.5" x14ac:dyDescent="0.45">
      <c r="A26" s="7"/>
      <c r="B26" s="8"/>
      <c r="C26" s="4"/>
      <c r="D26" s="4"/>
      <c r="E26" s="4"/>
      <c r="F26" s="4"/>
      <c r="G26" s="2"/>
      <c r="H26" s="1"/>
      <c r="I26" s="1"/>
      <c r="J26" s="4"/>
      <c r="K26" s="1"/>
      <c r="L26" s="1"/>
      <c r="M26" s="1"/>
      <c r="O26" s="1"/>
      <c r="P26" s="1"/>
    </row>
    <row r="27" spans="1:16" ht="31.5" customHeight="1" x14ac:dyDescent="0.45">
      <c r="A27" s="7"/>
      <c r="B27" s="8" t="s">
        <v>13</v>
      </c>
      <c r="C27" s="148" t="s">
        <v>14</v>
      </c>
      <c r="D27" s="148"/>
      <c r="E27" s="148"/>
      <c r="F27" s="4"/>
      <c r="G27" s="2"/>
      <c r="H27" s="1"/>
      <c r="I27" s="1"/>
      <c r="J27" s="4"/>
      <c r="K27" s="1"/>
      <c r="L27" s="1"/>
      <c r="M27" s="1"/>
      <c r="O27" s="1"/>
      <c r="P27" s="1"/>
    </row>
    <row r="28" spans="1:16" ht="18.5" x14ac:dyDescent="0.45">
      <c r="A28" s="7"/>
      <c r="B28" s="8"/>
      <c r="C28" s="4"/>
      <c r="D28" s="4"/>
      <c r="E28" s="4"/>
      <c r="F28" s="4"/>
      <c r="G28" s="2"/>
      <c r="H28" s="1"/>
      <c r="I28" s="1"/>
      <c r="J28" s="4"/>
      <c r="K28" s="1"/>
      <c r="L28" s="1"/>
      <c r="M28" s="1"/>
      <c r="O28" s="1"/>
      <c r="P28" s="1"/>
    </row>
    <row r="29" spans="1:16" ht="58" x14ac:dyDescent="0.45">
      <c r="A29" s="7"/>
      <c r="B29" s="8"/>
      <c r="C29" s="9">
        <v>1</v>
      </c>
      <c r="D29" s="10" t="s">
        <v>15</v>
      </c>
      <c r="E29" s="11" t="s">
        <v>16</v>
      </c>
      <c r="F29" s="4"/>
      <c r="G29" s="2"/>
      <c r="H29" s="1"/>
      <c r="I29" s="1"/>
      <c r="J29" s="4"/>
      <c r="K29" s="1"/>
      <c r="L29" s="1"/>
      <c r="M29" s="1"/>
      <c r="O29" s="1"/>
      <c r="P29" s="1"/>
    </row>
    <row r="30" spans="1:16" ht="58" x14ac:dyDescent="0.45">
      <c r="A30" s="7"/>
      <c r="B30" s="8"/>
      <c r="C30" s="9">
        <v>2</v>
      </c>
      <c r="D30" s="10" t="s">
        <v>17</v>
      </c>
      <c r="E30" s="11" t="s">
        <v>18</v>
      </c>
      <c r="F30" s="4"/>
      <c r="G30" s="2"/>
      <c r="H30" s="1"/>
      <c r="I30" s="1"/>
      <c r="J30" s="4"/>
      <c r="K30" s="1"/>
      <c r="L30" s="1"/>
      <c r="M30" s="1"/>
      <c r="O30" s="1"/>
      <c r="P30" s="1"/>
    </row>
    <row r="31" spans="1:16" ht="87" x14ac:dyDescent="0.45">
      <c r="A31" s="7"/>
      <c r="B31" s="8"/>
      <c r="C31" s="9">
        <v>3</v>
      </c>
      <c r="D31" s="10" t="s">
        <v>19</v>
      </c>
      <c r="E31" s="11" t="s">
        <v>20</v>
      </c>
      <c r="F31" s="4"/>
      <c r="G31" s="2"/>
      <c r="H31" s="1"/>
      <c r="I31" s="1"/>
      <c r="J31" s="4"/>
      <c r="K31" s="1"/>
      <c r="L31" s="1"/>
      <c r="M31" s="1"/>
      <c r="O31" s="1"/>
      <c r="P31" s="1"/>
    </row>
    <row r="32" spans="1:16" ht="87" x14ac:dyDescent="0.45">
      <c r="A32" s="7"/>
      <c r="B32" s="8"/>
      <c r="C32" s="9">
        <v>4</v>
      </c>
      <c r="D32" s="10" t="s">
        <v>21</v>
      </c>
      <c r="E32" s="11" t="s">
        <v>22</v>
      </c>
      <c r="F32" s="4"/>
      <c r="G32" s="2"/>
      <c r="H32" s="1"/>
      <c r="I32" s="1"/>
      <c r="J32" s="4"/>
      <c r="K32" s="1"/>
      <c r="L32" s="1"/>
      <c r="M32" s="1"/>
      <c r="O32" s="1"/>
      <c r="P32" s="1"/>
    </row>
    <row r="33" spans="1:16" ht="18.5" x14ac:dyDescent="0.45">
      <c r="A33" s="7"/>
      <c r="B33" s="8"/>
      <c r="C33" s="4"/>
      <c r="D33" s="4"/>
      <c r="E33" s="4"/>
      <c r="F33" s="4"/>
      <c r="G33" s="2"/>
      <c r="H33" s="1"/>
      <c r="I33" s="1"/>
      <c r="J33" s="4"/>
      <c r="K33" s="1"/>
      <c r="L33" s="1"/>
      <c r="M33" s="1"/>
      <c r="O33" s="1"/>
      <c r="P33" s="1"/>
    </row>
    <row r="34" spans="1:16" ht="18.5" x14ac:dyDescent="0.45">
      <c r="A34" s="7"/>
      <c r="B34" s="8" t="s">
        <v>23</v>
      </c>
      <c r="C34" s="4" t="s">
        <v>24</v>
      </c>
      <c r="D34" s="4"/>
      <c r="E34" s="4"/>
      <c r="F34" s="4"/>
      <c r="G34" s="2"/>
      <c r="H34" s="1"/>
      <c r="I34" s="1"/>
      <c r="J34" s="4"/>
      <c r="K34" s="1"/>
      <c r="L34" s="1"/>
      <c r="M34" s="1"/>
      <c r="O34" s="1"/>
      <c r="P34" s="1"/>
    </row>
    <row r="35" spans="1:16" ht="25.5" customHeight="1" x14ac:dyDescent="0.45">
      <c r="A35" s="7"/>
      <c r="B35" s="8"/>
      <c r="C35" s="4"/>
      <c r="D35" s="4"/>
      <c r="E35" s="4"/>
      <c r="F35" s="4"/>
      <c r="G35" s="2"/>
      <c r="H35" s="1"/>
      <c r="I35" s="1"/>
      <c r="J35" s="4"/>
      <c r="K35" s="1"/>
      <c r="L35" s="1"/>
      <c r="M35" s="1"/>
      <c r="O35" s="1"/>
      <c r="P35" s="1"/>
    </row>
    <row r="36" spans="1:16" ht="18.5" x14ac:dyDescent="0.45">
      <c r="A36" s="7"/>
      <c r="B36" s="8"/>
      <c r="C36" s="9">
        <v>1</v>
      </c>
      <c r="D36" s="10" t="s">
        <v>25</v>
      </c>
      <c r="E36" s="4"/>
      <c r="F36" s="4"/>
      <c r="G36" s="2"/>
      <c r="H36" s="1"/>
      <c r="I36" s="1"/>
      <c r="J36" s="4"/>
      <c r="K36" s="1"/>
      <c r="L36" s="1"/>
      <c r="M36" s="1"/>
      <c r="O36" s="1"/>
      <c r="P36" s="1"/>
    </row>
    <row r="37" spans="1:16" ht="18.5" x14ac:dyDescent="0.45">
      <c r="A37" s="7"/>
      <c r="B37" s="8"/>
      <c r="C37" s="9">
        <v>2</v>
      </c>
      <c r="D37" s="10" t="s">
        <v>26</v>
      </c>
      <c r="E37" s="4"/>
      <c r="F37" s="4"/>
      <c r="G37" s="2"/>
      <c r="H37" s="1"/>
      <c r="I37" s="1"/>
      <c r="J37" s="4"/>
      <c r="K37" s="1"/>
      <c r="L37" s="1"/>
      <c r="M37" s="1"/>
      <c r="O37" s="1"/>
      <c r="P37" s="1"/>
    </row>
    <row r="38" spans="1:16" ht="18.5" x14ac:dyDescent="0.45">
      <c r="A38" s="7"/>
      <c r="B38" s="8"/>
      <c r="C38" s="9">
        <v>3</v>
      </c>
      <c r="D38" s="10" t="s">
        <v>27</v>
      </c>
      <c r="E38" s="4"/>
      <c r="F38" s="4"/>
      <c r="G38" s="2"/>
      <c r="H38" s="1"/>
      <c r="I38" s="1"/>
      <c r="J38" s="4"/>
      <c r="K38" s="1"/>
      <c r="L38" s="1"/>
      <c r="M38" s="1"/>
      <c r="O38" s="1"/>
      <c r="P38" s="1"/>
    </row>
    <row r="39" spans="1:16" ht="18.5" x14ac:dyDescent="0.45">
      <c r="A39" s="7"/>
      <c r="B39" s="8"/>
      <c r="C39" s="9">
        <v>4</v>
      </c>
      <c r="D39" s="10" t="s">
        <v>28</v>
      </c>
      <c r="E39" s="4"/>
      <c r="F39" s="4"/>
      <c r="G39" s="2"/>
      <c r="H39" s="1"/>
      <c r="I39" s="1"/>
      <c r="J39" s="4"/>
      <c r="K39" s="1"/>
      <c r="L39" s="1"/>
      <c r="M39" s="1"/>
      <c r="O39" s="1"/>
      <c r="P39" s="1"/>
    </row>
    <row r="40" spans="1:16" ht="18.5" x14ac:dyDescent="0.45">
      <c r="A40" s="7"/>
      <c r="B40" s="8"/>
      <c r="C40" s="4"/>
      <c r="D40" s="4"/>
      <c r="E40" s="4"/>
      <c r="F40" s="4"/>
      <c r="G40" s="2"/>
      <c r="H40" s="1"/>
      <c r="I40" s="1"/>
      <c r="J40" s="1"/>
      <c r="K40" s="1"/>
      <c r="L40" s="1"/>
      <c r="M40" s="1"/>
      <c r="N40" s="1"/>
      <c r="O40" s="1"/>
      <c r="P40" s="1"/>
    </row>
    <row r="41" spans="1:16" ht="18.5" x14ac:dyDescent="0.45">
      <c r="A41" s="7"/>
      <c r="B41" s="8" t="s">
        <v>29</v>
      </c>
      <c r="C41" s="136" t="s">
        <v>30</v>
      </c>
      <c r="D41" s="136"/>
      <c r="E41" s="136"/>
      <c r="F41" s="4"/>
      <c r="G41" s="2"/>
      <c r="H41" s="1"/>
      <c r="I41" s="1"/>
      <c r="J41" s="1"/>
      <c r="K41" s="1"/>
      <c r="L41" s="1"/>
      <c r="M41" s="1"/>
      <c r="N41" s="1"/>
      <c r="O41" s="1"/>
      <c r="P41" s="1"/>
    </row>
    <row r="42" spans="1:16" ht="27.75" customHeight="1" x14ac:dyDescent="0.45">
      <c r="A42" s="7"/>
      <c r="B42" s="8"/>
      <c r="C42" s="136"/>
      <c r="D42" s="136"/>
      <c r="E42" s="136"/>
      <c r="F42" s="4"/>
      <c r="G42" s="2"/>
      <c r="H42" s="1"/>
      <c r="I42" s="1"/>
      <c r="J42" s="1"/>
      <c r="K42" s="1"/>
      <c r="L42" s="1"/>
      <c r="M42" s="1"/>
      <c r="N42" s="1"/>
      <c r="O42" s="1"/>
      <c r="P42" s="1"/>
    </row>
    <row r="43" spans="1:16" ht="18.5" x14ac:dyDescent="0.45">
      <c r="A43" s="7"/>
      <c r="B43" s="8"/>
      <c r="C43" s="4"/>
      <c r="D43" s="4"/>
      <c r="E43" s="4"/>
      <c r="F43" s="4"/>
      <c r="G43" s="2"/>
      <c r="H43" s="1"/>
      <c r="I43" s="1"/>
      <c r="J43" s="1"/>
      <c r="K43" s="1"/>
      <c r="L43" s="1"/>
      <c r="M43" s="1"/>
      <c r="N43" s="1"/>
      <c r="O43" s="1"/>
      <c r="P43" s="1"/>
    </row>
    <row r="44" spans="1:16" ht="18.5" x14ac:dyDescent="0.45">
      <c r="A44" s="2"/>
      <c r="B44" s="8" t="s">
        <v>31</v>
      </c>
      <c r="C44" s="136" t="s">
        <v>32</v>
      </c>
      <c r="D44" s="136"/>
      <c r="E44" s="136"/>
      <c r="F44" s="4"/>
      <c r="G44" s="2"/>
      <c r="H44" s="1"/>
      <c r="I44" s="1"/>
      <c r="J44" s="1"/>
      <c r="K44" s="1"/>
      <c r="L44" s="1"/>
      <c r="M44" s="1"/>
      <c r="N44" s="1"/>
      <c r="O44" s="1"/>
      <c r="P44" s="1"/>
    </row>
    <row r="45" spans="1:16" ht="15" customHeight="1" x14ac:dyDescent="0.45">
      <c r="A45" s="2"/>
      <c r="B45" s="8"/>
      <c r="C45" s="136"/>
      <c r="D45" s="136"/>
      <c r="E45" s="136"/>
      <c r="F45" s="4"/>
      <c r="G45" s="2"/>
      <c r="H45" s="1"/>
      <c r="I45" s="1"/>
      <c r="J45" s="1"/>
      <c r="K45" s="1"/>
      <c r="L45" s="1"/>
      <c r="M45" s="1"/>
      <c r="N45" s="1"/>
      <c r="O45" s="1"/>
      <c r="P45" s="1"/>
    </row>
    <row r="46" spans="1:16" ht="18.5" x14ac:dyDescent="0.45">
      <c r="A46" s="2"/>
      <c r="B46" s="8"/>
      <c r="C46" s="4"/>
      <c r="D46" s="4"/>
      <c r="E46" s="4"/>
      <c r="F46" s="4"/>
      <c r="G46" s="2"/>
      <c r="H46" s="1"/>
      <c r="I46" s="1"/>
      <c r="J46" s="1"/>
      <c r="K46" s="1"/>
      <c r="L46" s="1"/>
      <c r="M46" s="1"/>
      <c r="N46" s="1"/>
      <c r="O46" s="1"/>
      <c r="P46" s="1"/>
    </row>
    <row r="47" spans="1:16" ht="21" customHeight="1" x14ac:dyDescent="0.45">
      <c r="A47" s="2"/>
      <c r="B47" s="8" t="s">
        <v>33</v>
      </c>
      <c r="C47" s="4" t="s">
        <v>34</v>
      </c>
      <c r="D47" s="2"/>
      <c r="E47" s="2"/>
      <c r="F47" s="2"/>
      <c r="G47" s="2"/>
      <c r="H47" s="1"/>
      <c r="I47" s="1"/>
      <c r="J47" s="1"/>
      <c r="K47" s="1"/>
      <c r="L47" s="1"/>
      <c r="M47" s="1"/>
      <c r="N47" s="1"/>
      <c r="O47" s="1"/>
      <c r="P47" s="1"/>
    </row>
    <row r="48" spans="1:16" ht="18.5" x14ac:dyDescent="0.45">
      <c r="A48" s="2"/>
      <c r="B48" s="8"/>
      <c r="C48" s="4"/>
      <c r="D48" s="4"/>
      <c r="E48" s="4"/>
      <c r="F48" s="4"/>
      <c r="G48" s="2"/>
      <c r="H48" s="1"/>
      <c r="I48" s="1"/>
      <c r="J48" s="1"/>
      <c r="K48" s="1"/>
      <c r="L48" s="1"/>
      <c r="M48" s="1"/>
      <c r="N48" s="1"/>
      <c r="O48" s="1"/>
      <c r="P48" s="1"/>
    </row>
    <row r="49" spans="1:16" ht="47.25" customHeight="1" x14ac:dyDescent="0.45">
      <c r="A49" s="2"/>
      <c r="B49" s="8" t="s">
        <v>35</v>
      </c>
      <c r="C49" s="137" t="s">
        <v>36</v>
      </c>
      <c r="D49" s="136"/>
      <c r="E49" s="136"/>
      <c r="F49" s="4"/>
      <c r="G49" s="2"/>
      <c r="H49" s="1"/>
      <c r="I49" s="1"/>
      <c r="J49" s="1"/>
      <c r="K49" s="1"/>
      <c r="L49" s="1"/>
      <c r="M49" s="1"/>
      <c r="N49" s="1"/>
      <c r="O49" s="1"/>
      <c r="P49" s="1"/>
    </row>
    <row r="50" spans="1:16" ht="18.5" x14ac:dyDescent="0.45">
      <c r="A50" s="2"/>
      <c r="B50" s="8"/>
      <c r="C50" s="5"/>
      <c r="D50" s="4"/>
      <c r="E50" s="4"/>
      <c r="F50" s="4"/>
      <c r="G50" s="2"/>
      <c r="H50" s="1"/>
      <c r="I50" s="1"/>
      <c r="J50" s="1"/>
      <c r="K50" s="1"/>
      <c r="L50" s="1"/>
      <c r="M50" s="1"/>
      <c r="N50" s="1"/>
      <c r="O50" s="1"/>
      <c r="P50" s="1"/>
    </row>
    <row r="51" spans="1:16" ht="21.75" customHeight="1" x14ac:dyDescent="0.45">
      <c r="A51" s="2"/>
      <c r="B51" s="8" t="s">
        <v>37</v>
      </c>
      <c r="C51" s="5" t="s">
        <v>38</v>
      </c>
      <c r="D51" s="4"/>
      <c r="E51" s="4"/>
      <c r="F51" s="4"/>
      <c r="G51" s="2"/>
      <c r="H51" s="1"/>
      <c r="I51" s="1"/>
      <c r="J51" s="1"/>
      <c r="K51" s="1"/>
      <c r="L51" s="1"/>
      <c r="M51" s="1"/>
      <c r="N51" s="1"/>
      <c r="O51" s="1"/>
      <c r="P51" s="1"/>
    </row>
    <row r="52" spans="1:16" ht="18.5" x14ac:dyDescent="0.45">
      <c r="A52" s="2"/>
      <c r="B52" s="8"/>
      <c r="C52" s="4"/>
      <c r="D52" s="4"/>
      <c r="E52" s="4"/>
      <c r="F52" s="4"/>
      <c r="G52" s="2"/>
      <c r="H52" s="1"/>
      <c r="I52" s="1"/>
      <c r="J52" s="1"/>
      <c r="K52" s="1"/>
      <c r="L52" s="1"/>
      <c r="M52" s="1"/>
      <c r="N52" s="1"/>
      <c r="O52" s="1"/>
      <c r="P52" s="1"/>
    </row>
    <row r="53" spans="1:16" ht="38.25" customHeight="1" x14ac:dyDescent="0.45">
      <c r="A53" s="2"/>
      <c r="B53" s="8" t="s">
        <v>39</v>
      </c>
      <c r="C53" s="136" t="s">
        <v>40</v>
      </c>
      <c r="D53" s="136"/>
      <c r="E53" s="136"/>
      <c r="F53" s="2"/>
      <c r="G53" s="2"/>
      <c r="H53" s="1"/>
      <c r="I53" s="1"/>
      <c r="J53" s="1"/>
      <c r="K53" s="1"/>
      <c r="L53" s="1"/>
      <c r="M53" s="1"/>
      <c r="N53" s="1"/>
      <c r="O53" s="1"/>
      <c r="P53" s="1"/>
    </row>
    <row r="54" spans="1:16" ht="18.5" x14ac:dyDescent="0.45">
      <c r="A54" s="2"/>
      <c r="B54" s="8"/>
      <c r="C54" s="4"/>
      <c r="D54" s="4"/>
      <c r="E54" s="4"/>
      <c r="F54" s="2"/>
      <c r="G54" s="2"/>
      <c r="H54" s="1"/>
      <c r="I54" s="1"/>
      <c r="J54" s="1"/>
      <c r="K54" s="1"/>
      <c r="L54" s="1"/>
      <c r="M54" s="1"/>
      <c r="N54" s="1"/>
      <c r="O54" s="1"/>
      <c r="P54" s="1"/>
    </row>
    <row r="55" spans="1:16" ht="18.5" x14ac:dyDescent="0.45">
      <c r="A55" s="2"/>
      <c r="B55" s="8"/>
      <c r="C55" s="4"/>
      <c r="D55" s="2"/>
      <c r="E55" s="2"/>
      <c r="F55" s="2"/>
      <c r="G55" s="2"/>
      <c r="H55" s="1"/>
      <c r="I55" s="1"/>
      <c r="J55" s="1"/>
      <c r="K55" s="1"/>
      <c r="L55" s="1"/>
      <c r="M55" s="1"/>
      <c r="N55" s="1"/>
      <c r="O55" s="1"/>
      <c r="P55" s="1"/>
    </row>
    <row r="56" spans="1:16" ht="18.5" x14ac:dyDescent="0.45">
      <c r="A56" s="3" t="s">
        <v>41</v>
      </c>
      <c r="B56" s="8"/>
      <c r="C56" s="4"/>
      <c r="D56" s="2"/>
      <c r="E56" s="2"/>
      <c r="F56" s="2"/>
      <c r="G56" s="2"/>
      <c r="H56" s="1"/>
      <c r="I56" s="1"/>
      <c r="J56" s="1"/>
      <c r="K56" s="1"/>
      <c r="L56" s="1"/>
      <c r="M56" s="1"/>
      <c r="N56" s="1"/>
      <c r="O56" s="1"/>
      <c r="P56" s="1"/>
    </row>
    <row r="57" spans="1:16" ht="18.5" x14ac:dyDescent="0.45">
      <c r="A57" s="3"/>
      <c r="B57" s="8"/>
      <c r="C57" s="4"/>
      <c r="D57" s="2"/>
      <c r="E57" s="2"/>
      <c r="F57" s="2"/>
      <c r="G57" s="2"/>
      <c r="H57" s="1"/>
      <c r="I57" s="1"/>
      <c r="J57" s="1"/>
      <c r="K57" s="1"/>
      <c r="L57" s="1"/>
      <c r="M57" s="1"/>
      <c r="N57" s="1"/>
      <c r="O57" s="1"/>
      <c r="P57" s="1"/>
    </row>
    <row r="58" spans="1:16" ht="18.5" x14ac:dyDescent="0.45">
      <c r="A58" s="3"/>
      <c r="B58" s="144" t="s">
        <v>42</v>
      </c>
      <c r="C58" s="145"/>
      <c r="D58" s="146"/>
      <c r="E58" s="2"/>
      <c r="F58" s="2"/>
      <c r="G58" s="2"/>
      <c r="H58" s="1"/>
      <c r="I58" s="1"/>
      <c r="J58" s="1"/>
      <c r="K58" s="1"/>
      <c r="L58" s="1"/>
      <c r="M58" s="1"/>
      <c r="N58" s="1"/>
      <c r="O58" s="1"/>
      <c r="P58" s="1"/>
    </row>
    <row r="59" spans="1:16" ht="18.5" x14ac:dyDescent="0.45">
      <c r="A59" s="3"/>
      <c r="B59" s="8"/>
      <c r="C59" s="4"/>
      <c r="D59" s="2"/>
      <c r="E59" s="2"/>
      <c r="F59" s="2"/>
      <c r="G59" s="2"/>
      <c r="H59" s="1"/>
      <c r="I59" s="1"/>
      <c r="J59" s="1"/>
      <c r="K59" s="1"/>
      <c r="L59" s="1"/>
      <c r="M59" s="1"/>
      <c r="N59" s="1"/>
      <c r="O59" s="1"/>
      <c r="P59" s="1"/>
    </row>
    <row r="60" spans="1:16" ht="48" customHeight="1" x14ac:dyDescent="0.45">
      <c r="A60" s="3"/>
      <c r="B60" s="138" t="s">
        <v>43</v>
      </c>
      <c r="C60" s="138"/>
      <c r="D60" s="138"/>
      <c r="E60" s="2"/>
      <c r="F60" s="2"/>
      <c r="G60" s="2"/>
      <c r="H60" s="1"/>
      <c r="I60" s="1"/>
      <c r="J60" s="1"/>
      <c r="K60" s="1"/>
      <c r="L60" s="1"/>
      <c r="M60" s="1"/>
      <c r="N60" s="1"/>
      <c r="O60" s="1"/>
      <c r="P60" s="1"/>
    </row>
    <row r="61" spans="1:16" ht="18.5" x14ac:dyDescent="0.45">
      <c r="A61" s="3"/>
      <c r="B61" s="8"/>
      <c r="C61" s="4"/>
      <c r="D61" s="2"/>
      <c r="E61" s="2"/>
      <c r="F61" s="2"/>
      <c r="G61" s="2"/>
      <c r="H61" s="1"/>
      <c r="I61" s="1"/>
      <c r="J61" s="1"/>
      <c r="K61" s="1"/>
      <c r="L61" s="1"/>
      <c r="M61" s="1"/>
      <c r="N61" s="1"/>
      <c r="O61" s="1"/>
      <c r="P61" s="1"/>
    </row>
    <row r="62" spans="1:16" ht="125.25" customHeight="1" x14ac:dyDescent="0.45">
      <c r="A62" s="3"/>
      <c r="B62" s="135" t="s">
        <v>44</v>
      </c>
      <c r="C62" s="135"/>
      <c r="D62" s="135"/>
      <c r="E62" s="135"/>
      <c r="F62" s="2"/>
      <c r="G62" s="2"/>
      <c r="H62" s="1"/>
      <c r="I62" s="1"/>
      <c r="J62" s="1"/>
      <c r="K62" s="1"/>
      <c r="L62" s="1"/>
      <c r="M62" s="1"/>
      <c r="N62" s="1"/>
      <c r="O62" s="1"/>
      <c r="P62" s="1"/>
    </row>
    <row r="63" spans="1:16" ht="18.5" x14ac:dyDescent="0.45">
      <c r="A63" s="3"/>
      <c r="B63" s="8"/>
      <c r="C63" s="4"/>
      <c r="D63" s="2"/>
      <c r="E63" s="2"/>
      <c r="F63" s="2"/>
      <c r="G63" s="2"/>
      <c r="H63" s="1"/>
      <c r="I63" s="1"/>
      <c r="J63" s="1"/>
      <c r="K63" s="1"/>
      <c r="L63" s="1"/>
      <c r="M63" s="1"/>
      <c r="N63" s="1"/>
      <c r="O63" s="1"/>
      <c r="P63" s="1"/>
    </row>
    <row r="64" spans="1:16" ht="42" customHeight="1" x14ac:dyDescent="0.45">
      <c r="A64" s="1"/>
      <c r="B64" s="12" t="s">
        <v>45</v>
      </c>
      <c r="C64" s="132" t="s">
        <v>46</v>
      </c>
      <c r="D64" s="133"/>
      <c r="E64" s="134"/>
      <c r="F64" s="4"/>
      <c r="G64" s="2"/>
      <c r="H64" s="1"/>
      <c r="I64" s="1"/>
      <c r="J64" s="1"/>
      <c r="K64" s="1"/>
      <c r="L64" s="1"/>
      <c r="M64" s="1"/>
      <c r="N64" s="1"/>
      <c r="O64" s="1"/>
      <c r="P64" s="1"/>
    </row>
    <row r="65" spans="1:16" ht="18.5" x14ac:dyDescent="0.45">
      <c r="A65" s="4"/>
      <c r="B65" s="8"/>
      <c r="C65" s="4"/>
      <c r="D65" s="2"/>
      <c r="E65" s="2"/>
      <c r="F65" s="2"/>
      <c r="G65" s="2"/>
      <c r="H65" s="1"/>
      <c r="I65" s="1"/>
      <c r="J65" s="1"/>
      <c r="K65" s="1"/>
      <c r="L65" s="1"/>
      <c r="M65" s="1"/>
      <c r="N65" s="1"/>
      <c r="O65" s="1"/>
      <c r="P65" s="1"/>
    </row>
    <row r="66" spans="1:16" ht="45" customHeight="1" x14ac:dyDescent="0.45">
      <c r="A66" s="1"/>
      <c r="B66" s="142" t="s">
        <v>47</v>
      </c>
      <c r="C66" s="143" t="s">
        <v>48</v>
      </c>
      <c r="D66" s="133"/>
      <c r="E66" s="134"/>
      <c r="F66" s="2"/>
      <c r="G66" s="2"/>
      <c r="H66" s="1"/>
      <c r="I66" s="1"/>
      <c r="J66" s="1"/>
      <c r="K66" s="1"/>
      <c r="L66" s="1"/>
      <c r="M66" s="1"/>
      <c r="N66" s="1"/>
      <c r="O66" s="1"/>
      <c r="P66" s="1"/>
    </row>
    <row r="67" spans="1:16" ht="45.75" customHeight="1" x14ac:dyDescent="0.45">
      <c r="A67" s="1"/>
      <c r="B67" s="142"/>
      <c r="C67" s="143" t="s">
        <v>49</v>
      </c>
      <c r="D67" s="133"/>
      <c r="E67" s="134"/>
      <c r="F67" s="2"/>
      <c r="G67" s="2"/>
      <c r="H67" s="1"/>
      <c r="I67" s="1"/>
      <c r="J67" s="1"/>
      <c r="K67" s="1"/>
      <c r="L67" s="1"/>
      <c r="M67" s="1"/>
      <c r="N67" s="1"/>
      <c r="O67" s="1"/>
      <c r="P67" s="1"/>
    </row>
    <row r="68" spans="1:16" ht="61.5" customHeight="1" x14ac:dyDescent="0.45">
      <c r="A68" s="1"/>
      <c r="B68" s="142"/>
      <c r="C68" s="143" t="s">
        <v>50</v>
      </c>
      <c r="D68" s="133"/>
      <c r="E68" s="134"/>
      <c r="F68" s="2"/>
      <c r="G68" s="2"/>
      <c r="H68" s="1"/>
      <c r="I68" s="1"/>
      <c r="J68" s="1"/>
      <c r="K68" s="1"/>
      <c r="L68" s="1"/>
      <c r="M68" s="1"/>
      <c r="N68" s="1"/>
      <c r="O68" s="1"/>
      <c r="P68" s="1"/>
    </row>
    <row r="69" spans="1:16" ht="232.5" customHeight="1" x14ac:dyDescent="0.45">
      <c r="A69" s="1"/>
      <c r="B69" s="142"/>
      <c r="C69" s="143" t="s">
        <v>51</v>
      </c>
      <c r="D69" s="133"/>
      <c r="E69" s="134"/>
      <c r="F69" s="2"/>
      <c r="G69" s="2"/>
      <c r="H69" s="1"/>
      <c r="I69" s="1"/>
      <c r="J69" s="1"/>
      <c r="K69" s="1"/>
      <c r="L69" s="1"/>
      <c r="M69" s="1"/>
      <c r="N69" s="1"/>
      <c r="O69" s="1"/>
      <c r="P69" s="1"/>
    </row>
    <row r="70" spans="1:16" ht="133.5" customHeight="1" x14ac:dyDescent="0.45">
      <c r="A70" s="2"/>
      <c r="B70" s="142"/>
      <c r="C70" s="143" t="s">
        <v>52</v>
      </c>
      <c r="D70" s="133"/>
      <c r="E70" s="134"/>
      <c r="F70" s="2"/>
      <c r="G70" s="2"/>
      <c r="H70" s="1"/>
      <c r="I70" s="1"/>
      <c r="J70" s="1"/>
      <c r="K70" s="1"/>
      <c r="L70" s="1"/>
      <c r="M70" s="1"/>
      <c r="N70" s="1"/>
      <c r="O70" s="1"/>
      <c r="P70" s="1"/>
    </row>
    <row r="71" spans="1:16" ht="51.75" customHeight="1" x14ac:dyDescent="0.45">
      <c r="A71" s="2"/>
      <c r="B71" s="142"/>
      <c r="C71" s="143" t="s">
        <v>53</v>
      </c>
      <c r="D71" s="133"/>
      <c r="E71" s="134"/>
      <c r="F71" s="2"/>
      <c r="G71" s="2"/>
      <c r="H71" s="1"/>
      <c r="I71" s="1"/>
      <c r="J71" s="1"/>
      <c r="K71" s="1"/>
      <c r="L71" s="1"/>
      <c r="M71" s="1"/>
      <c r="N71" s="1"/>
      <c r="O71" s="1"/>
      <c r="P71" s="1"/>
    </row>
    <row r="72" spans="1:16" ht="123.75" customHeight="1" x14ac:dyDescent="0.45">
      <c r="A72" s="2"/>
      <c r="B72" s="142"/>
      <c r="C72" s="143" t="s">
        <v>54</v>
      </c>
      <c r="D72" s="133"/>
      <c r="E72" s="134"/>
      <c r="F72" s="2"/>
      <c r="G72" s="2"/>
      <c r="H72" s="1"/>
      <c r="I72" s="1"/>
      <c r="J72" s="1"/>
      <c r="K72" s="1"/>
      <c r="L72" s="1"/>
      <c r="M72" s="1"/>
      <c r="N72" s="1"/>
      <c r="O72" s="1"/>
      <c r="P72" s="1"/>
    </row>
    <row r="73" spans="1:16" ht="60" customHeight="1" x14ac:dyDescent="0.45">
      <c r="A73" s="2"/>
      <c r="B73" s="142"/>
      <c r="C73" s="143" t="s">
        <v>55</v>
      </c>
      <c r="D73" s="133"/>
      <c r="E73" s="134"/>
      <c r="F73" s="2"/>
      <c r="G73" s="2"/>
      <c r="H73" s="1"/>
      <c r="I73" s="1"/>
      <c r="J73" s="1"/>
      <c r="K73" s="1"/>
      <c r="L73" s="1"/>
      <c r="M73" s="1"/>
      <c r="N73" s="1"/>
      <c r="O73" s="1"/>
      <c r="P73" s="1"/>
    </row>
    <row r="74" spans="1:16" ht="18.5" x14ac:dyDescent="0.45">
      <c r="A74" s="2"/>
      <c r="B74" s="2"/>
      <c r="C74" s="4"/>
      <c r="D74" s="2"/>
      <c r="E74" s="2"/>
      <c r="F74" s="2"/>
      <c r="G74" s="2"/>
      <c r="H74" s="1"/>
      <c r="I74" s="1"/>
      <c r="J74" s="1"/>
      <c r="K74" s="1"/>
      <c r="L74" s="1"/>
      <c r="M74" s="1"/>
      <c r="N74" s="1"/>
      <c r="O74" s="1"/>
      <c r="P74" s="1"/>
    </row>
    <row r="75" spans="1:16" ht="18.5" x14ac:dyDescent="0.45">
      <c r="A75" s="3" t="s">
        <v>56</v>
      </c>
      <c r="B75" s="2"/>
      <c r="C75" s="2"/>
      <c r="D75" s="2"/>
      <c r="E75" s="2"/>
      <c r="F75" s="1"/>
      <c r="G75" s="1"/>
      <c r="H75" s="1"/>
      <c r="I75" s="1"/>
      <c r="J75" s="1"/>
      <c r="K75" s="1"/>
      <c r="L75" s="1"/>
      <c r="M75" s="1"/>
      <c r="N75" s="1"/>
      <c r="O75" s="1"/>
      <c r="P75" s="1"/>
    </row>
    <row r="76" spans="1:16" ht="18.5" x14ac:dyDescent="0.45">
      <c r="A76" s="3"/>
      <c r="B76" s="2"/>
      <c r="C76" s="2"/>
      <c r="D76" s="2"/>
      <c r="E76" s="2"/>
      <c r="F76" s="1"/>
      <c r="G76" s="1"/>
      <c r="H76" s="1"/>
      <c r="I76" s="1"/>
      <c r="J76" s="1"/>
      <c r="K76" s="1"/>
      <c r="L76" s="1"/>
      <c r="M76" s="1"/>
      <c r="N76" s="1"/>
      <c r="O76" s="1"/>
      <c r="P76" s="1"/>
    </row>
    <row r="77" spans="1:16" ht="18.5" x14ac:dyDescent="0.45">
      <c r="A77" s="4" t="s">
        <v>57</v>
      </c>
      <c r="B77" s="2"/>
      <c r="C77" s="2"/>
      <c r="D77" s="2"/>
      <c r="E77" s="2"/>
      <c r="F77" s="1"/>
      <c r="G77" s="1"/>
      <c r="H77" s="1"/>
      <c r="I77" s="1"/>
      <c r="J77" s="1"/>
      <c r="K77" s="1"/>
      <c r="L77" s="1"/>
      <c r="M77" s="1"/>
      <c r="N77" s="1"/>
      <c r="O77" s="1"/>
      <c r="P77" s="1"/>
    </row>
    <row r="78" spans="1:16" ht="18.5" x14ac:dyDescent="0.45">
      <c r="A78" s="4"/>
      <c r="B78" s="2"/>
      <c r="C78" s="2"/>
      <c r="D78" s="2"/>
      <c r="E78" s="2"/>
      <c r="F78" s="1"/>
      <c r="G78" s="1"/>
      <c r="H78" s="1"/>
      <c r="I78" s="1"/>
      <c r="J78" s="1"/>
      <c r="K78" s="1"/>
      <c r="L78" s="1"/>
      <c r="M78" s="1"/>
      <c r="N78" s="1"/>
      <c r="O78" s="1"/>
      <c r="P78" s="1"/>
    </row>
    <row r="79" spans="1:16" ht="18.5" x14ac:dyDescent="0.45">
      <c r="A79" s="8" t="s">
        <v>58</v>
      </c>
      <c r="B79" s="2"/>
      <c r="C79" s="2"/>
      <c r="D79" s="2"/>
      <c r="E79" s="2"/>
      <c r="F79" s="8" t="s">
        <v>59</v>
      </c>
      <c r="G79" s="1"/>
      <c r="H79" s="1"/>
      <c r="I79" s="1"/>
      <c r="J79" s="1"/>
      <c r="K79" s="1"/>
      <c r="L79" s="1"/>
      <c r="M79" s="1"/>
      <c r="N79" s="1"/>
      <c r="O79" s="1"/>
      <c r="P79" s="1"/>
    </row>
    <row r="80" spans="1:16" ht="18.5" x14ac:dyDescent="0.45">
      <c r="A80" s="8"/>
      <c r="B80" s="2"/>
      <c r="C80" s="2"/>
      <c r="D80" s="2"/>
      <c r="E80" s="2"/>
      <c r="F80" s="1"/>
      <c r="G80" s="1"/>
      <c r="H80" s="1"/>
      <c r="I80" s="1"/>
      <c r="J80" s="1"/>
      <c r="K80" s="1"/>
      <c r="L80" s="1"/>
      <c r="M80" s="1"/>
      <c r="N80" s="1"/>
      <c r="O80" s="1"/>
      <c r="P80" s="1"/>
    </row>
    <row r="81" spans="1:12" ht="25.5" customHeight="1" x14ac:dyDescent="0.35">
      <c r="B81" s="84"/>
      <c r="C81" s="10" t="s">
        <v>60</v>
      </c>
      <c r="D81" s="13" t="s">
        <v>61</v>
      </c>
      <c r="F81" s="126" t="s">
        <v>62</v>
      </c>
      <c r="G81" s="88" t="s">
        <v>63</v>
      </c>
      <c r="H81" s="89">
        <v>4</v>
      </c>
      <c r="I81" s="90"/>
      <c r="J81" s="91"/>
      <c r="K81" s="91"/>
      <c r="L81" s="91"/>
    </row>
    <row r="82" spans="1:12" ht="27" customHeight="1" x14ac:dyDescent="0.35">
      <c r="B82" s="85"/>
      <c r="C82" s="10" t="s">
        <v>64</v>
      </c>
      <c r="D82" s="13" t="s">
        <v>65</v>
      </c>
      <c r="F82" s="127"/>
      <c r="G82" s="88" t="s">
        <v>19</v>
      </c>
      <c r="H82" s="89">
        <v>3</v>
      </c>
      <c r="I82" s="92"/>
      <c r="J82" s="90"/>
      <c r="K82" s="91"/>
      <c r="L82" s="91"/>
    </row>
    <row r="83" spans="1:12" ht="26" x14ac:dyDescent="0.35">
      <c r="B83" s="86"/>
      <c r="C83" s="10" t="s">
        <v>66</v>
      </c>
      <c r="D83" s="13" t="s">
        <v>67</v>
      </c>
      <c r="F83" s="127"/>
      <c r="G83" s="88" t="s">
        <v>17</v>
      </c>
      <c r="H83" s="89">
        <v>2</v>
      </c>
      <c r="I83" s="92"/>
      <c r="J83" s="90"/>
      <c r="K83" s="90"/>
      <c r="L83" s="91"/>
    </row>
    <row r="84" spans="1:12" ht="26" x14ac:dyDescent="0.35">
      <c r="F84" s="128"/>
      <c r="G84" s="88" t="s">
        <v>15</v>
      </c>
      <c r="H84" s="89">
        <v>1</v>
      </c>
      <c r="I84" s="92"/>
      <c r="J84" s="92"/>
      <c r="K84" s="92"/>
      <c r="L84" s="90"/>
    </row>
    <row r="85" spans="1:12" x14ac:dyDescent="0.35">
      <c r="I85" s="93">
        <v>1</v>
      </c>
      <c r="J85" s="93">
        <v>2</v>
      </c>
      <c r="K85" s="93">
        <v>3</v>
      </c>
      <c r="L85" s="93">
        <v>4</v>
      </c>
    </row>
    <row r="86" spans="1:12" ht="52" x14ac:dyDescent="0.35">
      <c r="I86" s="88" t="s">
        <v>25</v>
      </c>
      <c r="J86" s="88" t="s">
        <v>26</v>
      </c>
      <c r="K86" s="88" t="s">
        <v>27</v>
      </c>
      <c r="L86" s="88" t="s">
        <v>28</v>
      </c>
    </row>
    <row r="87" spans="1:12" ht="15" customHeight="1" x14ac:dyDescent="0.35">
      <c r="I87" s="129" t="s">
        <v>68</v>
      </c>
      <c r="J87" s="130"/>
      <c r="K87" s="130"/>
      <c r="L87" s="131"/>
    </row>
    <row r="89" spans="1:12" x14ac:dyDescent="0.35">
      <c r="A89" s="3" t="s">
        <v>69</v>
      </c>
    </row>
    <row r="91" spans="1:12" ht="409.5" customHeight="1" x14ac:dyDescent="0.35">
      <c r="A91" s="141" t="s">
        <v>70</v>
      </c>
      <c r="B91" s="141"/>
      <c r="C91" s="141"/>
      <c r="D91" s="141"/>
      <c r="E91" s="141"/>
    </row>
    <row r="92" spans="1:12" ht="120.75" customHeight="1" x14ac:dyDescent="0.35">
      <c r="A92" s="141"/>
      <c r="B92" s="141"/>
      <c r="C92" s="141"/>
      <c r="D92" s="141"/>
      <c r="E92" s="141"/>
    </row>
    <row r="95" spans="1:12" x14ac:dyDescent="0.35">
      <c r="A95" s="42" t="s">
        <v>71</v>
      </c>
    </row>
    <row r="97" spans="1:5" ht="48.75" customHeight="1" x14ac:dyDescent="0.35">
      <c r="A97" s="139" t="s">
        <v>72</v>
      </c>
      <c r="B97" s="140"/>
      <c r="C97" s="140"/>
      <c r="D97" s="140"/>
      <c r="E97" s="140"/>
    </row>
    <row r="100" spans="1:5" x14ac:dyDescent="0.35">
      <c r="A100" s="40"/>
    </row>
    <row r="101" spans="1:5" x14ac:dyDescent="0.35">
      <c r="A101" s="41"/>
    </row>
  </sheetData>
  <mergeCells count="27">
    <mergeCell ref="C41:E42"/>
    <mergeCell ref="C44:E45"/>
    <mergeCell ref="A1:E1"/>
    <mergeCell ref="B10:E11"/>
    <mergeCell ref="B13:E13"/>
    <mergeCell ref="B15:E15"/>
    <mergeCell ref="B17:E19"/>
    <mergeCell ref="C27:E27"/>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F81:F84"/>
    <mergeCell ref="I87:L87"/>
    <mergeCell ref="C64:E64"/>
    <mergeCell ref="B62:E62"/>
    <mergeCell ref="C53:E53"/>
  </mergeCells>
  <pageMargins left="0.7" right="0.7" top="0.75" bottom="0.75" header="0.3" footer="0.3"/>
  <pageSetup paperSize="8" scale="8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pageSetUpPr fitToPage="1"/>
  </sheetPr>
  <dimension ref="A1:W39"/>
  <sheetViews>
    <sheetView showGridLines="0" topLeftCell="A8" zoomScaleNormal="100" zoomScaleSheetLayoutView="100" workbookViewId="0">
      <pane xSplit="1" ySplit="2" topLeftCell="S10" activePane="bottomRight" state="frozen"/>
      <selection activeCell="A8" sqref="A8"/>
      <selection pane="topRight" activeCell="B8" sqref="B8"/>
      <selection pane="bottomLeft" activeCell="A10" sqref="A10"/>
      <selection pane="bottomRight" activeCell="W8" sqref="W8:W9"/>
    </sheetView>
  </sheetViews>
  <sheetFormatPr baseColWidth="10" defaultColWidth="8.54296875" defaultRowHeight="12.5" x14ac:dyDescent="0.25"/>
  <cols>
    <col min="1" max="1" width="12.54296875" style="16" customWidth="1"/>
    <col min="2" max="2" width="64.54296875" style="16" customWidth="1"/>
    <col min="3" max="3" width="13.453125" style="16" customWidth="1"/>
    <col min="4" max="4" width="15" style="16" customWidth="1"/>
    <col min="5" max="5" width="14.453125" style="16" customWidth="1"/>
    <col min="6" max="6" width="12.54296875" style="16" customWidth="1"/>
    <col min="7" max="7" width="64.54296875" style="16" customWidth="1"/>
    <col min="8" max="8" width="28.453125" style="16" customWidth="1"/>
    <col min="9" max="9" width="23.453125" style="16" customWidth="1"/>
    <col min="10" max="11" width="28.453125" style="16" customWidth="1"/>
    <col min="12" max="14" width="14.54296875" style="16" customWidth="1"/>
    <col min="15" max="15" width="64.54296875" style="16" customWidth="1"/>
    <col min="16" max="17" width="14.54296875" style="16" customWidth="1"/>
    <col min="18" max="19" width="28.453125" style="16" customWidth="1"/>
    <col min="20" max="22" width="14.54296875" style="16" customWidth="1"/>
    <col min="23" max="23" width="50.81640625" style="16" customWidth="1"/>
    <col min="24" max="24" width="12.54296875" style="16" customWidth="1"/>
    <col min="25" max="25" width="13.54296875" style="16" customWidth="1"/>
    <col min="26" max="26" width="41.453125" style="16" customWidth="1"/>
    <col min="27" max="16384" width="8.54296875" style="16"/>
  </cols>
  <sheetData>
    <row r="1" spans="1:23" ht="13" x14ac:dyDescent="0.3">
      <c r="A1" s="15"/>
      <c r="B1" s="15"/>
      <c r="C1" s="15"/>
      <c r="D1" s="15"/>
      <c r="E1" s="15"/>
      <c r="F1" s="15"/>
      <c r="G1" s="15"/>
      <c r="H1" s="15"/>
      <c r="I1" s="15"/>
      <c r="J1" s="15"/>
      <c r="K1" s="15"/>
      <c r="L1" s="15"/>
      <c r="M1" s="15"/>
      <c r="N1" s="15"/>
      <c r="O1" s="15"/>
      <c r="P1" s="15"/>
      <c r="Q1" s="15"/>
    </row>
    <row r="2" spans="1:23" ht="13.5" thickBot="1" x14ac:dyDescent="0.35">
      <c r="A2" s="15"/>
      <c r="B2" s="15"/>
      <c r="C2" s="15"/>
      <c r="D2" s="15"/>
      <c r="E2" s="15"/>
      <c r="F2" s="15"/>
      <c r="G2" s="15"/>
      <c r="H2" s="15"/>
      <c r="I2" s="15"/>
      <c r="J2" s="15"/>
      <c r="K2" s="15"/>
      <c r="L2" s="15"/>
      <c r="M2" s="15"/>
      <c r="N2" s="15"/>
      <c r="O2" s="15"/>
      <c r="P2" s="15"/>
      <c r="Q2" s="15"/>
    </row>
    <row r="3" spans="1:23" s="18" customFormat="1" ht="15.5" x14ac:dyDescent="0.35">
      <c r="C3" s="153" t="s">
        <v>73</v>
      </c>
      <c r="D3" s="154"/>
      <c r="E3" s="155"/>
      <c r="F3" s="155"/>
      <c r="G3" s="155"/>
      <c r="H3" s="155"/>
      <c r="I3" s="156"/>
      <c r="J3" s="17"/>
      <c r="K3" s="17"/>
      <c r="L3" s="23" t="s">
        <v>86</v>
      </c>
      <c r="M3" s="23" t="s">
        <v>87</v>
      </c>
      <c r="N3" s="17"/>
      <c r="O3" s="17"/>
    </row>
    <row r="4" spans="1:23" s="20" customFormat="1" ht="24.5" x14ac:dyDescent="0.35">
      <c r="B4" s="61"/>
      <c r="C4" s="157" t="s">
        <v>75</v>
      </c>
      <c r="D4" s="158"/>
      <c r="E4" s="159" t="s">
        <v>76</v>
      </c>
      <c r="F4" s="160"/>
      <c r="G4" s="71" t="s">
        <v>77</v>
      </c>
      <c r="H4" s="63" t="s">
        <v>88</v>
      </c>
      <c r="I4" s="72" t="s">
        <v>79</v>
      </c>
      <c r="J4" s="19"/>
      <c r="K4" s="19"/>
      <c r="L4" s="23" t="s">
        <v>89</v>
      </c>
      <c r="M4" s="23" t="s">
        <v>90</v>
      </c>
      <c r="N4" s="19"/>
      <c r="O4" s="19"/>
    </row>
    <row r="5" spans="1:23" s="26" customFormat="1" ht="54" customHeight="1" thickBot="1" x14ac:dyDescent="0.4">
      <c r="B5" s="62"/>
      <c r="C5" s="161" t="str">
        <f>'Contratación (C)'!A13</f>
        <v>C.R8</v>
      </c>
      <c r="D5" s="162"/>
      <c r="E5" s="163" t="str">
        <f>'Contratación (C)'!B13</f>
        <v xml:space="preserve">Falsedad documental </v>
      </c>
      <c r="F5" s="164"/>
      <c r="G5" s="60" t="str">
        <f>'Contratación (C)'!C13</f>
        <v>El licitador incurre en falsedad para poder acceder al procedimiento de licitación y/o se aprecia falsedad en la documentación presentada para obtener el pago del precio.</v>
      </c>
      <c r="H5" s="24">
        <f>'Contratación (C)'!D13</f>
        <v>0</v>
      </c>
      <c r="I5" s="31">
        <f>'Contratación (C)'!E13</f>
        <v>0</v>
      </c>
      <c r="J5" s="15"/>
      <c r="K5" s="15"/>
      <c r="L5" s="15"/>
      <c r="M5" s="25" t="s">
        <v>91</v>
      </c>
      <c r="N5" s="15"/>
      <c r="O5" s="15"/>
    </row>
    <row r="6" spans="1:23" ht="13" x14ac:dyDescent="0.3">
      <c r="A6" s="15"/>
      <c r="B6" s="15"/>
      <c r="C6" s="15"/>
      <c r="D6" s="15"/>
      <c r="E6" s="15"/>
      <c r="F6" s="15"/>
      <c r="G6" s="15"/>
      <c r="H6" s="15"/>
      <c r="I6" s="15"/>
      <c r="J6" s="15"/>
      <c r="K6" s="15"/>
      <c r="L6" s="15"/>
      <c r="M6" s="15"/>
      <c r="N6" s="15"/>
      <c r="O6" s="15"/>
      <c r="P6" s="15"/>
      <c r="Q6" s="15"/>
    </row>
    <row r="7" spans="1:23" ht="13" x14ac:dyDescent="0.3">
      <c r="A7" s="15"/>
      <c r="B7" s="15"/>
      <c r="C7" s="15"/>
      <c r="D7" s="15"/>
      <c r="E7" s="15"/>
      <c r="F7" s="15"/>
      <c r="G7" s="15"/>
      <c r="H7" s="15"/>
      <c r="I7" s="15"/>
      <c r="J7" s="15"/>
      <c r="K7" s="15"/>
      <c r="L7" s="15"/>
      <c r="M7" s="15"/>
      <c r="N7" s="15"/>
      <c r="O7" s="15"/>
      <c r="P7" s="15"/>
      <c r="Q7" s="15"/>
    </row>
    <row r="8" spans="1:23" ht="26.25" customHeight="1" x14ac:dyDescent="0.25">
      <c r="A8" s="165" t="s">
        <v>92</v>
      </c>
      <c r="B8" s="166"/>
      <c r="C8" s="150" t="s">
        <v>29</v>
      </c>
      <c r="D8" s="167"/>
      <c r="E8" s="168"/>
      <c r="F8" s="165" t="s">
        <v>93</v>
      </c>
      <c r="G8" s="169"/>
      <c r="H8" s="169"/>
      <c r="I8" s="169"/>
      <c r="J8" s="169"/>
      <c r="K8" s="170"/>
      <c r="L8" s="150" t="s">
        <v>35</v>
      </c>
      <c r="M8" s="151"/>
      <c r="N8" s="152"/>
      <c r="O8" s="165" t="s">
        <v>94</v>
      </c>
      <c r="P8" s="169"/>
      <c r="Q8" s="169"/>
      <c r="R8" s="169"/>
      <c r="S8" s="170"/>
      <c r="T8" s="150" t="s">
        <v>95</v>
      </c>
      <c r="U8" s="151"/>
      <c r="V8" s="152"/>
      <c r="W8" s="173" t="s">
        <v>432</v>
      </c>
    </row>
    <row r="9" spans="1:23" ht="48" x14ac:dyDescent="0.25">
      <c r="A9" s="64" t="s">
        <v>96</v>
      </c>
      <c r="B9" s="64" t="s">
        <v>97</v>
      </c>
      <c r="C9" s="73" t="s">
        <v>98</v>
      </c>
      <c r="D9" s="73" t="s">
        <v>99</v>
      </c>
      <c r="E9" s="74" t="s">
        <v>100</v>
      </c>
      <c r="F9" s="64" t="s">
        <v>101</v>
      </c>
      <c r="G9" s="64" t="s">
        <v>102</v>
      </c>
      <c r="H9" s="64" t="s">
        <v>103</v>
      </c>
      <c r="I9" s="64" t="s">
        <v>104</v>
      </c>
      <c r="J9" s="64" t="s">
        <v>105</v>
      </c>
      <c r="K9" s="64" t="s">
        <v>106</v>
      </c>
      <c r="L9" s="73" t="s">
        <v>107</v>
      </c>
      <c r="M9" s="73" t="s">
        <v>108</v>
      </c>
      <c r="N9" s="73" t="s">
        <v>109</v>
      </c>
      <c r="O9" s="64" t="s">
        <v>110</v>
      </c>
      <c r="P9" s="64" t="s">
        <v>111</v>
      </c>
      <c r="Q9" s="64" t="s">
        <v>112</v>
      </c>
      <c r="R9" s="65" t="s">
        <v>113</v>
      </c>
      <c r="S9" s="65" t="s">
        <v>114</v>
      </c>
      <c r="T9" s="73" t="s">
        <v>115</v>
      </c>
      <c r="U9" s="73" t="s">
        <v>116</v>
      </c>
      <c r="V9" s="73" t="s">
        <v>117</v>
      </c>
      <c r="W9" s="174"/>
    </row>
    <row r="10" spans="1:23" ht="160.5" customHeight="1" x14ac:dyDescent="0.25">
      <c r="A10" s="27" t="s">
        <v>337</v>
      </c>
      <c r="B10" s="58" t="s">
        <v>338</v>
      </c>
      <c r="C10" s="66">
        <v>4</v>
      </c>
      <c r="D10" s="66">
        <v>1</v>
      </c>
      <c r="E10" s="70">
        <f>C10*D10</f>
        <v>4</v>
      </c>
      <c r="F10" s="27" t="s">
        <v>339</v>
      </c>
      <c r="G10" s="45" t="s">
        <v>340</v>
      </c>
      <c r="H10" s="67" t="s">
        <v>86</v>
      </c>
      <c r="I10" s="67" t="s">
        <v>87</v>
      </c>
      <c r="J10" s="66">
        <v>-3</v>
      </c>
      <c r="K10" s="66">
        <v>-3</v>
      </c>
      <c r="L10" s="27">
        <f t="shared" ref="L10:M12" si="0">IF(ISNUMBER(C10),IF(C10+J10&gt;1,C10+J10,1),"")</f>
        <v>1</v>
      </c>
      <c r="M10" s="27">
        <f t="shared" si="0"/>
        <v>1</v>
      </c>
      <c r="N10" s="70">
        <f>L10*M10</f>
        <v>1</v>
      </c>
      <c r="O10" s="68"/>
      <c r="P10" s="68"/>
      <c r="Q10" s="68"/>
      <c r="R10" s="66"/>
      <c r="S10" s="66"/>
      <c r="T10" s="27">
        <f>IF(ISNUMBER($L10),IF($L10+R10&gt;1,$L10+R10,1),"")</f>
        <v>1</v>
      </c>
      <c r="U10" s="27">
        <f>IF(ISNUMBER($M10),IF($M10+S10&gt;1,$M10+S10,1),"")</f>
        <v>1</v>
      </c>
      <c r="V10" s="70">
        <f>T10*U10</f>
        <v>1</v>
      </c>
      <c r="W10" s="117" t="s">
        <v>423</v>
      </c>
    </row>
    <row r="11" spans="1:23" ht="189.75" customHeight="1" x14ac:dyDescent="0.25">
      <c r="A11" s="27" t="s">
        <v>341</v>
      </c>
      <c r="B11" s="57" t="s">
        <v>342</v>
      </c>
      <c r="C11" s="66">
        <v>4</v>
      </c>
      <c r="D11" s="66">
        <v>1</v>
      </c>
      <c r="E11" s="70">
        <f t="shared" ref="E11:E12" si="1">C11*D11</f>
        <v>4</v>
      </c>
      <c r="F11" s="27" t="s">
        <v>343</v>
      </c>
      <c r="G11" s="49" t="s">
        <v>344</v>
      </c>
      <c r="H11" s="67" t="s">
        <v>86</v>
      </c>
      <c r="I11" s="67" t="s">
        <v>87</v>
      </c>
      <c r="J11" s="66">
        <v>-3</v>
      </c>
      <c r="K11" s="66">
        <v>-3</v>
      </c>
      <c r="L11" s="27">
        <f t="shared" si="0"/>
        <v>1</v>
      </c>
      <c r="M11" s="27">
        <f t="shared" si="0"/>
        <v>1</v>
      </c>
      <c r="N11" s="70">
        <f t="shared" ref="N11:N12" si="2">L11*M11</f>
        <v>1</v>
      </c>
      <c r="O11" s="68"/>
      <c r="P11" s="68"/>
      <c r="Q11" s="68"/>
      <c r="R11" s="66"/>
      <c r="S11" s="66"/>
      <c r="T11" s="27">
        <f t="shared" ref="T11:T12" si="3">IF(ISNUMBER($L11),IF($L11+R11&gt;1,$L11+R11,1),"")</f>
        <v>1</v>
      </c>
      <c r="U11" s="27">
        <f t="shared" ref="U11:U12" si="4">IF(ISNUMBER($M11),IF($M11+S11&gt;1,$M11+S11,1),"")</f>
        <v>1</v>
      </c>
      <c r="V11" s="70">
        <f t="shared" ref="V11:V12" si="5">T11*U11</f>
        <v>1</v>
      </c>
      <c r="W11" s="117" t="s">
        <v>424</v>
      </c>
    </row>
    <row r="12" spans="1:23" ht="176.25" customHeight="1" x14ac:dyDescent="0.25">
      <c r="A12" s="27" t="s">
        <v>345</v>
      </c>
      <c r="B12" s="52" t="s">
        <v>346</v>
      </c>
      <c r="C12" s="66">
        <v>4</v>
      </c>
      <c r="D12" s="66">
        <v>1</v>
      </c>
      <c r="E12" s="70">
        <f t="shared" si="1"/>
        <v>4</v>
      </c>
      <c r="F12" s="27" t="s">
        <v>347</v>
      </c>
      <c r="G12" s="49" t="s">
        <v>348</v>
      </c>
      <c r="H12" s="67" t="s">
        <v>86</v>
      </c>
      <c r="I12" s="67" t="s">
        <v>87</v>
      </c>
      <c r="J12" s="67">
        <v>-3</v>
      </c>
      <c r="K12" s="67">
        <v>-3</v>
      </c>
      <c r="L12" s="27">
        <f t="shared" si="0"/>
        <v>1</v>
      </c>
      <c r="M12" s="27">
        <f t="shared" si="0"/>
        <v>1</v>
      </c>
      <c r="N12" s="70">
        <f t="shared" si="2"/>
        <v>1</v>
      </c>
      <c r="O12" s="68"/>
      <c r="P12" s="68"/>
      <c r="Q12" s="68"/>
      <c r="R12" s="67"/>
      <c r="S12" s="67"/>
      <c r="T12" s="27">
        <f t="shared" si="3"/>
        <v>1</v>
      </c>
      <c r="U12" s="27">
        <f t="shared" si="4"/>
        <v>1</v>
      </c>
      <c r="V12" s="70">
        <f t="shared" si="5"/>
        <v>1</v>
      </c>
      <c r="W12" s="117" t="s">
        <v>425</v>
      </c>
    </row>
    <row r="13" spans="1:23" ht="48" customHeight="1" x14ac:dyDescent="0.25">
      <c r="D13" s="73" t="s">
        <v>118</v>
      </c>
      <c r="E13" s="69">
        <f>ROUND(SUM(E10:E12)/COUNT(C10:C12),2)</f>
        <v>4</v>
      </c>
      <c r="M13" s="73" t="s">
        <v>119</v>
      </c>
      <c r="N13" s="69">
        <f>ROUND(SUMIF(N10:N12,"&gt;0",N10:N12)/COUNT(N10:N12),2)</f>
        <v>1</v>
      </c>
      <c r="U13" s="73" t="s">
        <v>120</v>
      </c>
      <c r="V13" s="69">
        <f>ROUND(SUMIF(V10:V12,"&gt;0",V10:V12)/COUNT(V10:V12),2)</f>
        <v>1</v>
      </c>
    </row>
    <row r="36" spans="4:5" x14ac:dyDescent="0.25">
      <c r="D36" s="16">
        <v>1</v>
      </c>
      <c r="E36" s="16">
        <v>-1</v>
      </c>
    </row>
    <row r="37" spans="4:5" x14ac:dyDescent="0.25">
      <c r="D37" s="16">
        <v>2</v>
      </c>
      <c r="E37" s="16">
        <v>-2</v>
      </c>
    </row>
    <row r="38" spans="4:5" x14ac:dyDescent="0.25">
      <c r="D38" s="16">
        <v>3</v>
      </c>
      <c r="E38" s="16">
        <v>-3</v>
      </c>
    </row>
    <row r="39" spans="4:5" x14ac:dyDescent="0.25">
      <c r="D39" s="16">
        <v>4</v>
      </c>
      <c r="E39" s="16">
        <v>-4</v>
      </c>
    </row>
  </sheetData>
  <mergeCells count="12">
    <mergeCell ref="W8:W9"/>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79" priority="18" operator="between">
      <formula>8</formula>
      <formula>16</formula>
    </cfRule>
    <cfRule type="cellIs" dxfId="78" priority="19" operator="between">
      <formula>4</formula>
      <formula>7.99</formula>
    </cfRule>
    <cfRule type="cellIs" dxfId="77" priority="20" operator="between">
      <formula>1</formula>
      <formula>3.99</formula>
    </cfRule>
  </conditionalFormatting>
  <conditionalFormatting sqref="F10:F12">
    <cfRule type="cellIs" dxfId="76" priority="15" operator="between">
      <formula>11</formula>
      <formula>25</formula>
    </cfRule>
    <cfRule type="cellIs" dxfId="75" priority="16" operator="between">
      <formula>6</formula>
      <formula>10</formula>
    </cfRule>
    <cfRule type="cellIs" dxfId="74" priority="17" operator="between">
      <formula>0</formula>
      <formula>5</formula>
    </cfRule>
  </conditionalFormatting>
  <conditionalFormatting sqref="H10:H12">
    <cfRule type="containsText" dxfId="73" priority="13" operator="containsText" text="Sí">
      <formula>NOT(ISERROR(SEARCH("Sí",H10)))</formula>
    </cfRule>
    <cfRule type="containsText" dxfId="72" priority="14" operator="containsText" text="No">
      <formula>NOT(ISERROR(SEARCH("No",H10)))</formula>
    </cfRule>
  </conditionalFormatting>
  <conditionalFormatting sqref="I10:I12">
    <cfRule type="containsText" dxfId="71" priority="10" operator="containsText" text="Bajo">
      <formula>NOT(ISERROR(SEARCH("Bajo",I10)))</formula>
    </cfRule>
    <cfRule type="containsText" dxfId="70" priority="11" operator="containsText" text="Medio">
      <formula>NOT(ISERROR(SEARCH("Medio",I10)))</formula>
    </cfRule>
    <cfRule type="containsText" dxfId="69" priority="12" operator="containsText" text="Alto">
      <formula>NOT(ISERROR(SEARCH("Alto",I10)))</formula>
    </cfRule>
  </conditionalFormatting>
  <conditionalFormatting sqref="E13">
    <cfRule type="cellIs" dxfId="68" priority="7" operator="between">
      <formula>8</formula>
      <formula>16</formula>
    </cfRule>
    <cfRule type="cellIs" dxfId="67" priority="8" operator="between">
      <formula>4</formula>
      <formula>7.99</formula>
    </cfRule>
    <cfRule type="cellIs" dxfId="66" priority="9" operator="between">
      <formula>1</formula>
      <formula>3.99</formula>
    </cfRule>
  </conditionalFormatting>
  <conditionalFormatting sqref="N13">
    <cfRule type="cellIs" dxfId="65" priority="4" operator="between">
      <formula>8</formula>
      <formula>16</formula>
    </cfRule>
    <cfRule type="cellIs" dxfId="64" priority="5" operator="between">
      <formula>4</formula>
      <formula>7.99</formula>
    </cfRule>
    <cfRule type="cellIs" dxfId="63" priority="6" operator="between">
      <formula>1</formula>
      <formula>3.99</formula>
    </cfRule>
  </conditionalFormatting>
  <conditionalFormatting sqref="V13">
    <cfRule type="cellIs" dxfId="62" priority="1" operator="between">
      <formula>8</formula>
      <formula>16</formula>
    </cfRule>
    <cfRule type="cellIs" dxfId="61" priority="2" operator="between">
      <formula>4</formula>
      <formula>7.99</formula>
    </cfRule>
    <cfRule type="cellIs" dxfId="60" priority="3" operator="between">
      <formula>1</formula>
      <formula>3.99</formula>
    </cfRule>
  </conditionalFormatting>
  <dataValidations count="4">
    <dataValidation type="list" allowBlank="1" showInputMessage="1" showErrorMessage="1" sqref="R10:S12 J10:K12" xr:uid="{00000000-0002-0000-0900-000000000000}">
      <formula1>negative</formula1>
    </dataValidation>
    <dataValidation type="list" allowBlank="1" showInputMessage="1" showErrorMessage="1" sqref="C10:D12" xr:uid="{00000000-0002-0000-0900-000001000000}">
      <formula1>positive</formula1>
    </dataValidation>
    <dataValidation type="list" allowBlank="1" showInputMessage="1" showErrorMessage="1" sqref="H10:H12" xr:uid="{00000000-0002-0000-0900-000002000000}">
      <formula1>$L$3:$L$4</formula1>
    </dataValidation>
    <dataValidation type="list" allowBlank="1" showInputMessage="1" showErrorMessage="1" sqref="I10:I12" xr:uid="{00000000-0002-0000-0900-000003000000}">
      <formula1>$M$3:$M$5</formula1>
    </dataValidation>
  </dataValidations>
  <pageMargins left="0.70866141732283472" right="0.70866141732283472" top="0.74803149606299213" bottom="0.74803149606299213" header="0.31496062992125984" footer="0.31496062992125984"/>
  <pageSetup paperSize="9" scale="2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A1:W37"/>
  <sheetViews>
    <sheetView showGridLines="0" topLeftCell="A6" zoomScaleNormal="100" zoomScaleSheetLayoutView="100" workbookViewId="0">
      <pane xSplit="1" ySplit="4" topLeftCell="R10" activePane="bottomRight" state="frozen"/>
      <selection activeCell="A6" sqref="A6"/>
      <selection pane="topRight" activeCell="B6" sqref="B6"/>
      <selection pane="bottomLeft" activeCell="A10" sqref="A10"/>
      <selection pane="bottomRight" activeCell="W8" sqref="W8:W9"/>
    </sheetView>
  </sheetViews>
  <sheetFormatPr baseColWidth="10" defaultColWidth="8.54296875" defaultRowHeight="12.5" x14ac:dyDescent="0.25"/>
  <cols>
    <col min="1" max="1" width="12.54296875" style="16" customWidth="1"/>
    <col min="2" max="2" width="64.54296875" style="16" customWidth="1"/>
    <col min="3" max="3" width="13.453125" style="16" customWidth="1"/>
    <col min="4" max="4" width="15" style="16" customWidth="1"/>
    <col min="5" max="5" width="14.453125" style="16" customWidth="1"/>
    <col min="6" max="6" width="12.54296875" style="16" customWidth="1"/>
    <col min="7" max="7" width="64.54296875" style="16" customWidth="1"/>
    <col min="8" max="8" width="28.453125" style="16" customWidth="1"/>
    <col min="9" max="9" width="23.453125" style="16" customWidth="1"/>
    <col min="10" max="11" width="28.453125" style="16" customWidth="1"/>
    <col min="12" max="14" width="14.54296875" style="16" customWidth="1"/>
    <col min="15" max="15" width="64.54296875" style="16" customWidth="1"/>
    <col min="16" max="17" width="14.54296875" style="16" customWidth="1"/>
    <col min="18" max="19" width="28.453125" style="16" customWidth="1"/>
    <col min="20" max="22" width="14.54296875" style="16" customWidth="1"/>
    <col min="23" max="23" width="48.54296875" style="16" customWidth="1"/>
    <col min="24" max="24" width="12.54296875" style="16" customWidth="1"/>
    <col min="25" max="25" width="13.54296875" style="16" customWidth="1"/>
    <col min="26" max="26" width="41.453125" style="16" customWidth="1"/>
    <col min="27" max="16384" width="8.54296875" style="16"/>
  </cols>
  <sheetData>
    <row r="1" spans="1:23" ht="13" x14ac:dyDescent="0.3">
      <c r="A1" s="15"/>
      <c r="B1" s="15"/>
      <c r="C1" s="15"/>
      <c r="D1" s="15"/>
      <c r="E1" s="15"/>
      <c r="F1" s="15"/>
      <c r="G1" s="15"/>
      <c r="H1" s="15"/>
      <c r="I1" s="15"/>
      <c r="J1" s="15"/>
      <c r="K1" s="15"/>
      <c r="L1" s="15"/>
      <c r="M1" s="15"/>
      <c r="N1" s="15"/>
      <c r="O1" s="15"/>
      <c r="P1" s="15"/>
      <c r="Q1" s="15"/>
    </row>
    <row r="2" spans="1:23" ht="13.5" thickBot="1" x14ac:dyDescent="0.35">
      <c r="A2" s="15"/>
      <c r="B2" s="15"/>
      <c r="C2" s="15"/>
      <c r="D2" s="15"/>
      <c r="E2" s="15"/>
      <c r="F2" s="15"/>
      <c r="G2" s="15"/>
      <c r="H2" s="15"/>
      <c r="I2" s="15"/>
      <c r="J2" s="15"/>
      <c r="K2" s="15"/>
      <c r="L2" s="15"/>
      <c r="M2" s="15"/>
      <c r="N2" s="15"/>
      <c r="O2" s="15"/>
      <c r="P2" s="15"/>
      <c r="Q2" s="15"/>
    </row>
    <row r="3" spans="1:23" s="18" customFormat="1" ht="15.5" x14ac:dyDescent="0.35">
      <c r="C3" s="153" t="s">
        <v>73</v>
      </c>
      <c r="D3" s="154"/>
      <c r="E3" s="155"/>
      <c r="F3" s="155"/>
      <c r="G3" s="155"/>
      <c r="H3" s="155"/>
      <c r="I3" s="156"/>
      <c r="J3" s="17"/>
      <c r="K3" s="17"/>
      <c r="L3" s="23" t="s">
        <v>86</v>
      </c>
      <c r="M3" s="23" t="s">
        <v>87</v>
      </c>
      <c r="N3" s="17"/>
      <c r="O3" s="17"/>
    </row>
    <row r="4" spans="1:23" s="20" customFormat="1" ht="24.5" x14ac:dyDescent="0.35">
      <c r="B4" s="61"/>
      <c r="C4" s="157" t="s">
        <v>75</v>
      </c>
      <c r="D4" s="158"/>
      <c r="E4" s="159" t="s">
        <v>76</v>
      </c>
      <c r="F4" s="160"/>
      <c r="G4" s="71" t="s">
        <v>77</v>
      </c>
      <c r="H4" s="63" t="s">
        <v>88</v>
      </c>
      <c r="I4" s="72" t="s">
        <v>79</v>
      </c>
      <c r="J4" s="19"/>
      <c r="K4" s="19"/>
      <c r="L4" s="23" t="s">
        <v>89</v>
      </c>
      <c r="M4" s="23" t="s">
        <v>90</v>
      </c>
      <c r="N4" s="19"/>
      <c r="O4" s="19"/>
    </row>
    <row r="5" spans="1:23" s="26" customFormat="1" ht="54" customHeight="1" thickBot="1" x14ac:dyDescent="0.4">
      <c r="B5" s="62"/>
      <c r="C5" s="161" t="str">
        <f>'Contratación (C)'!A14</f>
        <v>C.R9</v>
      </c>
      <c r="D5" s="162"/>
      <c r="E5" s="163" t="str">
        <f>'Contratación (C)'!B14</f>
        <v>Doble financiación</v>
      </c>
      <c r="F5" s="164"/>
      <c r="G5" s="60" t="str">
        <f>'Contratación (C)'!C14</f>
        <v>Incumplimiento de la prohibición de doble financiación.</v>
      </c>
      <c r="H5" s="24">
        <f>'Contratación (C)'!D14</f>
        <v>0</v>
      </c>
      <c r="I5" s="31">
        <f>'Contratación (C)'!E14</f>
        <v>0</v>
      </c>
      <c r="J5" s="15"/>
      <c r="K5" s="15"/>
      <c r="L5" s="15"/>
      <c r="M5" s="25" t="s">
        <v>91</v>
      </c>
      <c r="N5" s="15"/>
      <c r="O5" s="15"/>
    </row>
    <row r="6" spans="1:23" ht="13" x14ac:dyDescent="0.3">
      <c r="A6" s="15"/>
      <c r="B6" s="15"/>
      <c r="C6" s="15"/>
      <c r="D6" s="15"/>
      <c r="E6" s="15"/>
      <c r="F6" s="15"/>
      <c r="G6" s="15"/>
      <c r="H6" s="15"/>
      <c r="I6" s="15"/>
      <c r="J6" s="15"/>
      <c r="K6" s="15"/>
      <c r="L6" s="15"/>
      <c r="M6" s="15"/>
      <c r="N6" s="15"/>
      <c r="O6" s="15"/>
      <c r="P6" s="15"/>
      <c r="Q6" s="15"/>
    </row>
    <row r="7" spans="1:23" ht="13" x14ac:dyDescent="0.3">
      <c r="A7" s="15"/>
      <c r="B7" s="15"/>
      <c r="C7" s="15"/>
      <c r="D7" s="15"/>
      <c r="E7" s="15"/>
      <c r="F7" s="15"/>
      <c r="G7" s="15"/>
      <c r="H7" s="15"/>
      <c r="I7" s="15"/>
      <c r="J7" s="15"/>
      <c r="K7" s="15"/>
      <c r="L7" s="15"/>
      <c r="M7" s="15"/>
      <c r="N7" s="15"/>
      <c r="O7" s="15"/>
      <c r="P7" s="15"/>
      <c r="Q7" s="15"/>
    </row>
    <row r="8" spans="1:23" ht="26.25" customHeight="1" x14ac:dyDescent="0.25">
      <c r="A8" s="165" t="s">
        <v>92</v>
      </c>
      <c r="B8" s="166"/>
      <c r="C8" s="150" t="s">
        <v>29</v>
      </c>
      <c r="D8" s="167"/>
      <c r="E8" s="168"/>
      <c r="F8" s="165" t="s">
        <v>93</v>
      </c>
      <c r="G8" s="169"/>
      <c r="H8" s="169"/>
      <c r="I8" s="169"/>
      <c r="J8" s="169"/>
      <c r="K8" s="170"/>
      <c r="L8" s="150" t="s">
        <v>35</v>
      </c>
      <c r="M8" s="151"/>
      <c r="N8" s="152"/>
      <c r="O8" s="165" t="s">
        <v>94</v>
      </c>
      <c r="P8" s="169"/>
      <c r="Q8" s="169"/>
      <c r="R8" s="169"/>
      <c r="S8" s="170"/>
      <c r="T8" s="150" t="s">
        <v>95</v>
      </c>
      <c r="U8" s="151"/>
      <c r="V8" s="152"/>
      <c r="W8" s="173" t="s">
        <v>432</v>
      </c>
    </row>
    <row r="9" spans="1:23" ht="48" x14ac:dyDescent="0.25">
      <c r="A9" s="64" t="s">
        <v>96</v>
      </c>
      <c r="B9" s="64" t="s">
        <v>97</v>
      </c>
      <c r="C9" s="73" t="s">
        <v>98</v>
      </c>
      <c r="D9" s="73" t="s">
        <v>99</v>
      </c>
      <c r="E9" s="74" t="s">
        <v>100</v>
      </c>
      <c r="F9" s="64" t="s">
        <v>101</v>
      </c>
      <c r="G9" s="64" t="s">
        <v>102</v>
      </c>
      <c r="H9" s="64" t="s">
        <v>103</v>
      </c>
      <c r="I9" s="64" t="s">
        <v>104</v>
      </c>
      <c r="J9" s="64" t="s">
        <v>105</v>
      </c>
      <c r="K9" s="64" t="s">
        <v>106</v>
      </c>
      <c r="L9" s="73" t="s">
        <v>107</v>
      </c>
      <c r="M9" s="73" t="s">
        <v>108</v>
      </c>
      <c r="N9" s="73" t="s">
        <v>109</v>
      </c>
      <c r="O9" s="64" t="s">
        <v>110</v>
      </c>
      <c r="P9" s="64" t="s">
        <v>111</v>
      </c>
      <c r="Q9" s="64" t="s">
        <v>112</v>
      </c>
      <c r="R9" s="65" t="s">
        <v>113</v>
      </c>
      <c r="S9" s="65" t="s">
        <v>114</v>
      </c>
      <c r="T9" s="73" t="s">
        <v>115</v>
      </c>
      <c r="U9" s="73" t="s">
        <v>116</v>
      </c>
      <c r="V9" s="73" t="s">
        <v>117</v>
      </c>
      <c r="W9" s="174"/>
    </row>
    <row r="10" spans="1:23" ht="198.75" customHeight="1" x14ac:dyDescent="0.25">
      <c r="A10" s="27" t="s">
        <v>349</v>
      </c>
      <c r="B10" s="30" t="s">
        <v>350</v>
      </c>
      <c r="C10" s="67">
        <v>4</v>
      </c>
      <c r="D10" s="66">
        <v>1</v>
      </c>
      <c r="E10" s="70">
        <f>C10*D10</f>
        <v>4</v>
      </c>
      <c r="F10" s="27" t="s">
        <v>351</v>
      </c>
      <c r="G10" s="78" t="s">
        <v>352</v>
      </c>
      <c r="H10" s="67" t="s">
        <v>86</v>
      </c>
      <c r="I10" s="67" t="s">
        <v>87</v>
      </c>
      <c r="J10" s="67">
        <v>-3</v>
      </c>
      <c r="K10" s="67">
        <v>-3</v>
      </c>
      <c r="L10" s="27">
        <f t="shared" ref="L10:M10" si="0">IF(ISNUMBER(C10),IF(C10+J10&gt;1,C10+J10,1),"")</f>
        <v>1</v>
      </c>
      <c r="M10" s="27">
        <f t="shared" si="0"/>
        <v>1</v>
      </c>
      <c r="N10" s="70">
        <f>L10*M10</f>
        <v>1</v>
      </c>
      <c r="O10" s="68"/>
      <c r="P10" s="68"/>
      <c r="Q10" s="68"/>
      <c r="R10" s="67"/>
      <c r="S10" s="67"/>
      <c r="T10" s="27">
        <f>IF(ISNUMBER($L10),IF($L10+R10&gt;1,$L10+R10,1),"")</f>
        <v>1</v>
      </c>
      <c r="U10" s="27">
        <f>IF(ISNUMBER($M10),IF($M10+S10&gt;1,$M10+S10,1),"")</f>
        <v>1</v>
      </c>
      <c r="V10" s="70">
        <f>T10*U10</f>
        <v>1</v>
      </c>
      <c r="W10" s="120" t="s">
        <v>426</v>
      </c>
    </row>
    <row r="11" spans="1:23" ht="48" customHeight="1" x14ac:dyDescent="0.25">
      <c r="D11" s="73" t="s">
        <v>118</v>
      </c>
      <c r="E11" s="69">
        <f>ROUND(SUM(E10:E10)/COUNT(C10:C10),2)</f>
        <v>4</v>
      </c>
      <c r="M11" s="73" t="s">
        <v>119</v>
      </c>
      <c r="N11" s="69">
        <f>ROUND(SUMIF(N10:N10,"&gt;0",N10:N10)/COUNT(N10:N10),2)</f>
        <v>1</v>
      </c>
      <c r="U11" s="73" t="s">
        <v>120</v>
      </c>
      <c r="V11" s="69">
        <f>ROUND(SUMIF(V10:V10,"&gt;0",V10:V10)/COUNT(V10:V10),2)</f>
        <v>1</v>
      </c>
    </row>
    <row r="34" spans="4:5" x14ac:dyDescent="0.25">
      <c r="D34" s="16">
        <v>1</v>
      </c>
      <c r="E34" s="16">
        <v>-1</v>
      </c>
    </row>
    <row r="35" spans="4:5" x14ac:dyDescent="0.25">
      <c r="D35" s="16">
        <v>2</v>
      </c>
      <c r="E35" s="16">
        <v>-2</v>
      </c>
    </row>
    <row r="36" spans="4:5" x14ac:dyDescent="0.25">
      <c r="D36" s="16">
        <v>3</v>
      </c>
      <c r="E36" s="16">
        <v>-3</v>
      </c>
    </row>
    <row r="37" spans="4:5" x14ac:dyDescent="0.25">
      <c r="D37" s="16">
        <v>4</v>
      </c>
      <c r="E37" s="16">
        <v>-4</v>
      </c>
    </row>
  </sheetData>
  <mergeCells count="12">
    <mergeCell ref="W8:W9"/>
    <mergeCell ref="T8:V8"/>
    <mergeCell ref="C3:I3"/>
    <mergeCell ref="C4:D4"/>
    <mergeCell ref="E4:F4"/>
    <mergeCell ref="C5:D5"/>
    <mergeCell ref="E5:F5"/>
    <mergeCell ref="A8:B8"/>
    <mergeCell ref="C8:E8"/>
    <mergeCell ref="F8:K8"/>
    <mergeCell ref="L8:N8"/>
    <mergeCell ref="O8:S8"/>
  </mergeCells>
  <conditionalFormatting sqref="E10 N10 V10">
    <cfRule type="cellIs" dxfId="59" priority="18" operator="between">
      <formula>8</formula>
      <formula>16</formula>
    </cfRule>
    <cfRule type="cellIs" dxfId="58" priority="19" operator="between">
      <formula>4</formula>
      <formula>7.99</formula>
    </cfRule>
    <cfRule type="cellIs" dxfId="57" priority="20" operator="between">
      <formula>1</formula>
      <formula>3.99</formula>
    </cfRule>
  </conditionalFormatting>
  <conditionalFormatting sqref="F10">
    <cfRule type="cellIs" dxfId="56" priority="15" operator="between">
      <formula>11</formula>
      <formula>25</formula>
    </cfRule>
    <cfRule type="cellIs" dxfId="55" priority="16" operator="between">
      <formula>6</formula>
      <formula>10</formula>
    </cfRule>
    <cfRule type="cellIs" dxfId="54" priority="17" operator="between">
      <formula>0</formula>
      <formula>5</formula>
    </cfRule>
  </conditionalFormatting>
  <conditionalFormatting sqref="H10">
    <cfRule type="containsText" dxfId="53" priority="13" operator="containsText" text="Sí">
      <formula>NOT(ISERROR(SEARCH("Sí",H10)))</formula>
    </cfRule>
    <cfRule type="containsText" dxfId="52" priority="14" operator="containsText" text="No">
      <formula>NOT(ISERROR(SEARCH("No",H10)))</formula>
    </cfRule>
  </conditionalFormatting>
  <conditionalFormatting sqref="I10">
    <cfRule type="containsText" dxfId="51" priority="10" operator="containsText" text="Bajo">
      <formula>NOT(ISERROR(SEARCH("Bajo",I10)))</formula>
    </cfRule>
    <cfRule type="containsText" dxfId="50" priority="11" operator="containsText" text="Medio">
      <formula>NOT(ISERROR(SEARCH("Medio",I10)))</formula>
    </cfRule>
    <cfRule type="containsText" dxfId="49" priority="12" operator="containsText" text="Alto">
      <formula>NOT(ISERROR(SEARCH("Alto",I10)))</formula>
    </cfRule>
  </conditionalFormatting>
  <conditionalFormatting sqref="E11">
    <cfRule type="cellIs" dxfId="48" priority="7" operator="between">
      <formula>8</formula>
      <formula>16</formula>
    </cfRule>
    <cfRule type="cellIs" dxfId="47" priority="8" operator="between">
      <formula>4</formula>
      <formula>7.99</formula>
    </cfRule>
    <cfRule type="cellIs" dxfId="46" priority="9" operator="between">
      <formula>1</formula>
      <formula>3.99</formula>
    </cfRule>
  </conditionalFormatting>
  <conditionalFormatting sqref="N11">
    <cfRule type="cellIs" dxfId="45" priority="4" operator="between">
      <formula>8</formula>
      <formula>16</formula>
    </cfRule>
    <cfRule type="cellIs" dxfId="44" priority="5" operator="between">
      <formula>4</formula>
      <formula>7.99</formula>
    </cfRule>
    <cfRule type="cellIs" dxfId="43" priority="6" operator="between">
      <formula>1</formula>
      <formula>3.99</formula>
    </cfRule>
  </conditionalFormatting>
  <conditionalFormatting sqref="V11">
    <cfRule type="cellIs" dxfId="42" priority="1" operator="between">
      <formula>8</formula>
      <formula>16</formula>
    </cfRule>
    <cfRule type="cellIs" dxfId="41" priority="2" operator="between">
      <formula>4</formula>
      <formula>7.99</formula>
    </cfRule>
    <cfRule type="cellIs" dxfId="40" priority="3" operator="between">
      <formula>1</formula>
      <formula>3.99</formula>
    </cfRule>
  </conditionalFormatting>
  <dataValidations count="4">
    <dataValidation type="list" allowBlank="1" showInputMessage="1" showErrorMessage="1" sqref="R10:S10 J10:K10" xr:uid="{00000000-0002-0000-0A00-000000000000}">
      <formula1>negative</formula1>
    </dataValidation>
    <dataValidation type="list" allowBlank="1" showInputMessage="1" showErrorMessage="1" sqref="C10:D10" xr:uid="{00000000-0002-0000-0A00-000001000000}">
      <formula1>positive</formula1>
    </dataValidation>
    <dataValidation type="list" allowBlank="1" showInputMessage="1" showErrorMessage="1" sqref="H10" xr:uid="{00000000-0002-0000-0A00-000002000000}">
      <formula1>$L$3:$L$4</formula1>
    </dataValidation>
    <dataValidation type="list" allowBlank="1" showInputMessage="1" showErrorMessage="1" sqref="I10" xr:uid="{00000000-0002-0000-0A00-000003000000}">
      <formula1>$M$3:$M$5</formula1>
    </dataValidation>
  </dataValidations>
  <pageMargins left="0.70866141732283472" right="0.70866141732283472" top="0.74803149606299213" bottom="0.74803149606299213" header="0.31496062992125984" footer="0.31496062992125984"/>
  <pageSetup paperSize="9" scale="2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A1:W38"/>
  <sheetViews>
    <sheetView showGridLines="0" topLeftCell="A7" zoomScaleNormal="100" zoomScaleSheetLayoutView="100" workbookViewId="0">
      <pane xSplit="1" ySplit="3" topLeftCell="U10" activePane="bottomRight" state="frozen"/>
      <selection activeCell="A7" sqref="A7"/>
      <selection pane="topRight" activeCell="B7" sqref="B7"/>
      <selection pane="bottomLeft" activeCell="A10" sqref="A10"/>
      <selection pane="bottomRight" activeCell="W8" sqref="W8:W9"/>
    </sheetView>
  </sheetViews>
  <sheetFormatPr baseColWidth="10" defaultColWidth="8.54296875" defaultRowHeight="12.5" x14ac:dyDescent="0.25"/>
  <cols>
    <col min="1" max="1" width="12.54296875" style="16" customWidth="1"/>
    <col min="2" max="2" width="64.54296875" style="16" customWidth="1"/>
    <col min="3" max="3" width="13.453125" style="16" customWidth="1"/>
    <col min="4" max="4" width="15" style="16" customWidth="1"/>
    <col min="5" max="5" width="14.453125" style="16" customWidth="1"/>
    <col min="6" max="6" width="12.54296875" style="16" customWidth="1"/>
    <col min="7" max="7" width="64.54296875" style="16" customWidth="1"/>
    <col min="8" max="8" width="28.453125" style="16" customWidth="1"/>
    <col min="9" max="9" width="23.453125" style="16" customWidth="1"/>
    <col min="10" max="11" width="28.453125" style="16" customWidth="1"/>
    <col min="12" max="14" width="14.54296875" style="16" customWidth="1"/>
    <col min="15" max="15" width="64.54296875" style="16" customWidth="1"/>
    <col min="16" max="17" width="14.54296875" style="16" customWidth="1"/>
    <col min="18" max="19" width="28.453125" style="16" customWidth="1"/>
    <col min="20" max="22" width="14.54296875" style="16" customWidth="1"/>
    <col min="23" max="23" width="49.1796875" style="16" customWidth="1"/>
    <col min="24" max="24" width="12.54296875" style="16" customWidth="1"/>
    <col min="25" max="25" width="13.54296875" style="16" customWidth="1"/>
    <col min="26" max="26" width="41.453125" style="16" customWidth="1"/>
    <col min="27" max="16384" width="8.54296875" style="16"/>
  </cols>
  <sheetData>
    <row r="1" spans="1:23" ht="13" x14ac:dyDescent="0.3">
      <c r="A1" s="15"/>
      <c r="B1" s="15"/>
      <c r="C1" s="15"/>
      <c r="D1" s="15"/>
      <c r="E1" s="15"/>
      <c r="F1" s="15"/>
      <c r="G1" s="15"/>
      <c r="H1" s="15"/>
      <c r="I1" s="15"/>
      <c r="J1" s="15"/>
      <c r="K1" s="15"/>
      <c r="L1" s="15"/>
      <c r="M1" s="15"/>
      <c r="N1" s="15"/>
      <c r="O1" s="15"/>
      <c r="P1" s="15"/>
      <c r="Q1" s="15"/>
    </row>
    <row r="2" spans="1:23" ht="13.5" thickBot="1" x14ac:dyDescent="0.35">
      <c r="A2" s="15"/>
      <c r="B2" s="15"/>
      <c r="C2" s="15"/>
      <c r="D2" s="15"/>
      <c r="E2" s="15"/>
      <c r="F2" s="15"/>
      <c r="G2" s="15"/>
      <c r="H2" s="15"/>
      <c r="I2" s="15"/>
      <c r="J2" s="15"/>
      <c r="K2" s="15"/>
      <c r="L2" s="15"/>
      <c r="M2" s="15"/>
      <c r="N2" s="15"/>
      <c r="O2" s="15"/>
      <c r="P2" s="15"/>
      <c r="Q2" s="15"/>
    </row>
    <row r="3" spans="1:23" s="18" customFormat="1" ht="15.5" x14ac:dyDescent="0.35">
      <c r="C3" s="153" t="s">
        <v>73</v>
      </c>
      <c r="D3" s="154"/>
      <c r="E3" s="155"/>
      <c r="F3" s="155"/>
      <c r="G3" s="155"/>
      <c r="H3" s="155"/>
      <c r="I3" s="156"/>
      <c r="J3" s="17"/>
      <c r="K3" s="17"/>
      <c r="L3" s="23" t="s">
        <v>86</v>
      </c>
      <c r="M3" s="23" t="s">
        <v>87</v>
      </c>
      <c r="N3" s="17"/>
      <c r="O3" s="17"/>
    </row>
    <row r="4" spans="1:23" s="20" customFormat="1" ht="24.5" x14ac:dyDescent="0.35">
      <c r="B4" s="61"/>
      <c r="C4" s="157" t="s">
        <v>75</v>
      </c>
      <c r="D4" s="158"/>
      <c r="E4" s="159" t="s">
        <v>76</v>
      </c>
      <c r="F4" s="160"/>
      <c r="G4" s="71" t="s">
        <v>77</v>
      </c>
      <c r="H4" s="63" t="s">
        <v>88</v>
      </c>
      <c r="I4" s="72" t="s">
        <v>79</v>
      </c>
      <c r="J4" s="19"/>
      <c r="K4" s="19"/>
      <c r="L4" s="23" t="s">
        <v>89</v>
      </c>
      <c r="M4" s="23" t="s">
        <v>90</v>
      </c>
      <c r="N4" s="19"/>
      <c r="O4" s="19"/>
    </row>
    <row r="5" spans="1:23" s="26" customFormat="1" ht="54" customHeight="1" thickBot="1" x14ac:dyDescent="0.4">
      <c r="B5" s="62"/>
      <c r="C5" s="161" t="str">
        <f>'Contratación (C)'!A15</f>
        <v>C.R10</v>
      </c>
      <c r="D5" s="162"/>
      <c r="E5" s="163" t="str">
        <f>'Contratación (C)'!B15</f>
        <v xml:space="preserve">Incumplimiento de las obligaciones de información, comunicación y publicidad </v>
      </c>
      <c r="F5" s="164"/>
      <c r="G5" s="60" t="str">
        <f>'Contratación (C)'!C15</f>
        <v>No se cumple lo estipulado en la normativa nacional o europea respecto a las obligaciones de información y publicidad.</v>
      </c>
      <c r="H5" s="24">
        <f>'Contratación (C)'!D15</f>
        <v>0</v>
      </c>
      <c r="I5" s="31">
        <f>'Contratación (C)'!E15</f>
        <v>0</v>
      </c>
      <c r="J5" s="15"/>
      <c r="K5" s="15"/>
      <c r="L5" s="15"/>
      <c r="M5" s="25" t="s">
        <v>91</v>
      </c>
      <c r="N5" s="15"/>
      <c r="O5" s="15"/>
    </row>
    <row r="6" spans="1:23" ht="13" x14ac:dyDescent="0.3">
      <c r="A6" s="15"/>
      <c r="B6" s="15"/>
      <c r="C6" s="15"/>
      <c r="D6" s="15"/>
      <c r="E6" s="15"/>
      <c r="F6" s="15"/>
      <c r="G6" s="15"/>
      <c r="H6" s="15"/>
      <c r="I6" s="15"/>
      <c r="J6" s="15"/>
      <c r="K6" s="15"/>
      <c r="L6" s="15"/>
      <c r="M6" s="15"/>
      <c r="N6" s="15"/>
      <c r="O6" s="15"/>
      <c r="P6" s="15"/>
      <c r="Q6" s="15"/>
    </row>
    <row r="7" spans="1:23" ht="13" x14ac:dyDescent="0.3">
      <c r="A7" s="15"/>
      <c r="B7" s="15"/>
      <c r="C7" s="15"/>
      <c r="D7" s="15"/>
      <c r="E7" s="15"/>
      <c r="F7" s="15"/>
      <c r="G7" s="15"/>
      <c r="H7" s="15"/>
      <c r="I7" s="15"/>
      <c r="J7" s="15"/>
      <c r="K7" s="15"/>
      <c r="L7" s="15"/>
      <c r="M7" s="15"/>
      <c r="N7" s="15"/>
      <c r="O7" s="15"/>
      <c r="P7" s="15"/>
      <c r="Q7" s="15"/>
    </row>
    <row r="8" spans="1:23" ht="26.25" customHeight="1" x14ac:dyDescent="0.25">
      <c r="A8" s="165" t="s">
        <v>92</v>
      </c>
      <c r="B8" s="166"/>
      <c r="C8" s="150" t="s">
        <v>29</v>
      </c>
      <c r="D8" s="167"/>
      <c r="E8" s="168"/>
      <c r="F8" s="165" t="s">
        <v>93</v>
      </c>
      <c r="G8" s="169"/>
      <c r="H8" s="169"/>
      <c r="I8" s="169"/>
      <c r="J8" s="169"/>
      <c r="K8" s="170"/>
      <c r="L8" s="150" t="s">
        <v>35</v>
      </c>
      <c r="M8" s="151"/>
      <c r="N8" s="152"/>
      <c r="O8" s="165" t="s">
        <v>94</v>
      </c>
      <c r="P8" s="169"/>
      <c r="Q8" s="169"/>
      <c r="R8" s="169"/>
      <c r="S8" s="170"/>
      <c r="T8" s="150" t="s">
        <v>95</v>
      </c>
      <c r="U8" s="151"/>
      <c r="V8" s="152"/>
      <c r="W8" s="173" t="s">
        <v>432</v>
      </c>
    </row>
    <row r="9" spans="1:23" ht="48" x14ac:dyDescent="0.25">
      <c r="A9" s="64" t="s">
        <v>96</v>
      </c>
      <c r="B9" s="64" t="s">
        <v>97</v>
      </c>
      <c r="C9" s="73" t="s">
        <v>98</v>
      </c>
      <c r="D9" s="73" t="s">
        <v>99</v>
      </c>
      <c r="E9" s="74" t="s">
        <v>100</v>
      </c>
      <c r="F9" s="64" t="s">
        <v>101</v>
      </c>
      <c r="G9" s="64" t="s">
        <v>102</v>
      </c>
      <c r="H9" s="64" t="s">
        <v>103</v>
      </c>
      <c r="I9" s="64" t="s">
        <v>104</v>
      </c>
      <c r="J9" s="64" t="s">
        <v>105</v>
      </c>
      <c r="K9" s="64" t="s">
        <v>106</v>
      </c>
      <c r="L9" s="73" t="s">
        <v>107</v>
      </c>
      <c r="M9" s="73" t="s">
        <v>108</v>
      </c>
      <c r="N9" s="73" t="s">
        <v>109</v>
      </c>
      <c r="O9" s="64" t="s">
        <v>110</v>
      </c>
      <c r="P9" s="64" t="s">
        <v>111</v>
      </c>
      <c r="Q9" s="64" t="s">
        <v>112</v>
      </c>
      <c r="R9" s="65" t="s">
        <v>113</v>
      </c>
      <c r="S9" s="65" t="s">
        <v>114</v>
      </c>
      <c r="T9" s="73" t="s">
        <v>115</v>
      </c>
      <c r="U9" s="73" t="s">
        <v>116</v>
      </c>
      <c r="V9" s="73" t="s">
        <v>117</v>
      </c>
      <c r="W9" s="174"/>
    </row>
    <row r="10" spans="1:23" ht="258" customHeight="1" x14ac:dyDescent="0.25">
      <c r="A10" s="27" t="s">
        <v>353</v>
      </c>
      <c r="B10" s="52" t="s">
        <v>354</v>
      </c>
      <c r="C10" s="66">
        <v>3</v>
      </c>
      <c r="D10" s="66">
        <v>1</v>
      </c>
      <c r="E10" s="70">
        <f>C10*D10</f>
        <v>3</v>
      </c>
      <c r="F10" s="27" t="s">
        <v>355</v>
      </c>
      <c r="G10" s="51" t="s">
        <v>356</v>
      </c>
      <c r="H10" s="67" t="s">
        <v>86</v>
      </c>
      <c r="I10" s="67" t="s">
        <v>87</v>
      </c>
      <c r="J10" s="66">
        <v>-2</v>
      </c>
      <c r="K10" s="66">
        <v>-2</v>
      </c>
      <c r="L10" s="27">
        <f t="shared" ref="L10:M11" si="0">IF(ISNUMBER(C10),IF(C10+J10&gt;1,C10+J10,1),"")</f>
        <v>1</v>
      </c>
      <c r="M10" s="27">
        <f t="shared" si="0"/>
        <v>1</v>
      </c>
      <c r="N10" s="70">
        <f>L10*M10</f>
        <v>1</v>
      </c>
      <c r="O10" s="68"/>
      <c r="P10" s="68"/>
      <c r="Q10" s="68"/>
      <c r="R10" s="66"/>
      <c r="S10" s="66"/>
      <c r="T10" s="27">
        <f>IF(ISNUMBER($L10),IF($L10+R10&gt;1,$L10+R10,1),"")</f>
        <v>1</v>
      </c>
      <c r="U10" s="27">
        <f>IF(ISNUMBER($M10),IF($M10+S10&gt;1,$M10+S10,1),"")</f>
        <v>1</v>
      </c>
      <c r="V10" s="70">
        <f>T10*U10</f>
        <v>1</v>
      </c>
      <c r="W10" s="120" t="s">
        <v>427</v>
      </c>
    </row>
    <row r="11" spans="1:23" ht="129" customHeight="1" x14ac:dyDescent="0.25">
      <c r="A11" s="27" t="s">
        <v>357</v>
      </c>
      <c r="B11" s="30" t="s">
        <v>358</v>
      </c>
      <c r="C11" s="67">
        <v>4</v>
      </c>
      <c r="D11" s="66">
        <v>1</v>
      </c>
      <c r="E11" s="70">
        <f t="shared" ref="E11" si="1">C11*D11</f>
        <v>4</v>
      </c>
      <c r="F11" s="27" t="s">
        <v>359</v>
      </c>
      <c r="G11" s="28" t="s">
        <v>360</v>
      </c>
      <c r="H11" s="67" t="s">
        <v>86</v>
      </c>
      <c r="I11" s="67" t="s">
        <v>87</v>
      </c>
      <c r="J11" s="67">
        <v>-3</v>
      </c>
      <c r="K11" s="67">
        <v>-3</v>
      </c>
      <c r="L11" s="27">
        <f t="shared" si="0"/>
        <v>1</v>
      </c>
      <c r="M11" s="27">
        <f t="shared" si="0"/>
        <v>1</v>
      </c>
      <c r="N11" s="70">
        <f t="shared" ref="N11" si="2">L11*M11</f>
        <v>1</v>
      </c>
      <c r="O11" s="68"/>
      <c r="P11" s="68"/>
      <c r="Q11" s="68"/>
      <c r="R11" s="67"/>
      <c r="S11" s="67"/>
      <c r="T11" s="27">
        <f t="shared" ref="T11" si="3">IF(ISNUMBER($L11),IF($L11+R11&gt;1,$L11+R11,1),"")</f>
        <v>1</v>
      </c>
      <c r="U11" s="27">
        <f t="shared" ref="U11" si="4">IF(ISNUMBER($M11),IF($M11+S11&gt;1,$M11+S11,1),"")</f>
        <v>1</v>
      </c>
      <c r="V11" s="70">
        <f t="shared" ref="V11" si="5">T11*U11</f>
        <v>1</v>
      </c>
      <c r="W11" s="120" t="s">
        <v>428</v>
      </c>
    </row>
    <row r="12" spans="1:23" ht="48" customHeight="1" x14ac:dyDescent="0.25">
      <c r="D12" s="73" t="s">
        <v>118</v>
      </c>
      <c r="E12" s="69">
        <f>ROUND(SUM(E10:E11)/COUNT(C10:C11),2)</f>
        <v>3.5</v>
      </c>
      <c r="M12" s="73" t="s">
        <v>119</v>
      </c>
      <c r="N12" s="69">
        <f>ROUND(SUMIF(N10:N11,"&gt;0",N10:N11)/COUNT(N10:N11),2)</f>
        <v>1</v>
      </c>
      <c r="U12" s="73" t="s">
        <v>120</v>
      </c>
      <c r="V12" s="69">
        <f>ROUND(SUMIF(V10:V11,"&gt;0",V10:V11)/COUNT(V10:V11),2)</f>
        <v>1</v>
      </c>
    </row>
    <row r="35" spans="4:5" x14ac:dyDescent="0.25">
      <c r="D35" s="16">
        <v>1</v>
      </c>
      <c r="E35" s="16">
        <v>-1</v>
      </c>
    </row>
    <row r="36" spans="4:5" x14ac:dyDescent="0.25">
      <c r="D36" s="16">
        <v>2</v>
      </c>
      <c r="E36" s="16">
        <v>-2</v>
      </c>
    </row>
    <row r="37" spans="4:5" x14ac:dyDescent="0.25">
      <c r="D37" s="16">
        <v>3</v>
      </c>
      <c r="E37" s="16">
        <v>-3</v>
      </c>
    </row>
    <row r="38" spans="4:5" x14ac:dyDescent="0.25">
      <c r="D38" s="16">
        <v>4</v>
      </c>
      <c r="E38" s="16">
        <v>-4</v>
      </c>
    </row>
  </sheetData>
  <mergeCells count="12">
    <mergeCell ref="W8:W9"/>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39" priority="18" operator="between">
      <formula>8</formula>
      <formula>16</formula>
    </cfRule>
    <cfRule type="cellIs" dxfId="38" priority="19" operator="between">
      <formula>4</formula>
      <formula>7.99</formula>
    </cfRule>
    <cfRule type="cellIs" dxfId="37" priority="20" operator="between">
      <formula>1</formula>
      <formula>3.99</formula>
    </cfRule>
  </conditionalFormatting>
  <conditionalFormatting sqref="F10:F11">
    <cfRule type="cellIs" dxfId="36" priority="15" operator="between">
      <formula>11</formula>
      <formula>25</formula>
    </cfRule>
    <cfRule type="cellIs" dxfId="35" priority="16" operator="between">
      <formula>6</formula>
      <formula>10</formula>
    </cfRule>
    <cfRule type="cellIs" dxfId="34" priority="17" operator="between">
      <formula>0</formula>
      <formula>5</formula>
    </cfRule>
  </conditionalFormatting>
  <conditionalFormatting sqref="H10:H11">
    <cfRule type="containsText" dxfId="33" priority="13" operator="containsText" text="Sí">
      <formula>NOT(ISERROR(SEARCH("Sí",H10)))</formula>
    </cfRule>
    <cfRule type="containsText" dxfId="32" priority="14" operator="containsText" text="No">
      <formula>NOT(ISERROR(SEARCH("No",H10)))</formula>
    </cfRule>
  </conditionalFormatting>
  <conditionalFormatting sqref="I10:I11">
    <cfRule type="containsText" dxfId="31" priority="10" operator="containsText" text="Bajo">
      <formula>NOT(ISERROR(SEARCH("Bajo",I10)))</formula>
    </cfRule>
    <cfRule type="containsText" dxfId="30" priority="11" operator="containsText" text="Medio">
      <formula>NOT(ISERROR(SEARCH("Medio",I10)))</formula>
    </cfRule>
    <cfRule type="containsText" dxfId="29" priority="12" operator="containsText" text="Alto">
      <formula>NOT(ISERROR(SEARCH("Alto",I10)))</formula>
    </cfRule>
  </conditionalFormatting>
  <conditionalFormatting sqref="E12">
    <cfRule type="cellIs" dxfId="28" priority="7" operator="between">
      <formula>8</formula>
      <formula>16</formula>
    </cfRule>
    <cfRule type="cellIs" dxfId="27" priority="8" operator="between">
      <formula>4</formula>
      <formula>7.99</formula>
    </cfRule>
    <cfRule type="cellIs" dxfId="26" priority="9" operator="between">
      <formula>1</formula>
      <formula>3.99</formula>
    </cfRule>
  </conditionalFormatting>
  <conditionalFormatting sqref="N12">
    <cfRule type="cellIs" dxfId="25" priority="4" operator="between">
      <formula>8</formula>
      <formula>16</formula>
    </cfRule>
    <cfRule type="cellIs" dxfId="24" priority="5" operator="between">
      <formula>4</formula>
      <formula>7.99</formula>
    </cfRule>
    <cfRule type="cellIs" dxfId="23" priority="6" operator="between">
      <formula>1</formula>
      <formula>3.99</formula>
    </cfRule>
  </conditionalFormatting>
  <conditionalFormatting sqref="V12">
    <cfRule type="cellIs" dxfId="22" priority="1" operator="between">
      <formula>8</formula>
      <formula>16</formula>
    </cfRule>
    <cfRule type="cellIs" dxfId="21" priority="2" operator="between">
      <formula>4</formula>
      <formula>7.99</formula>
    </cfRule>
    <cfRule type="cellIs" dxfId="20" priority="3" operator="between">
      <formula>1</formula>
      <formula>3.99</formula>
    </cfRule>
  </conditionalFormatting>
  <dataValidations count="4">
    <dataValidation type="list" allowBlank="1" showInputMessage="1" showErrorMessage="1" sqref="R10:S11 J10:K11" xr:uid="{00000000-0002-0000-0B00-000000000000}">
      <formula1>negative</formula1>
    </dataValidation>
    <dataValidation type="list" allowBlank="1" showInputMessage="1" showErrorMessage="1" sqref="C10:D11" xr:uid="{00000000-0002-0000-0B00-000001000000}">
      <formula1>positive</formula1>
    </dataValidation>
    <dataValidation type="list" allowBlank="1" showInputMessage="1" showErrorMessage="1" sqref="H10:H11" xr:uid="{00000000-0002-0000-0B00-000002000000}">
      <formula1>$L$3:$L$4</formula1>
    </dataValidation>
    <dataValidation type="list" allowBlank="1" showInputMessage="1" showErrorMessage="1" sqref="I10:I11" xr:uid="{00000000-0002-0000-0B00-000003000000}">
      <formula1>$M$3:$M$5</formula1>
    </dataValidation>
  </dataValidations>
  <pageMargins left="0.70866141732283472" right="0.70866141732283472" top="0.74803149606299213" bottom="0.74803149606299213" header="0.31496062992125984" footer="0.31496062992125984"/>
  <pageSetup paperSize="9" scale="2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A1:W39"/>
  <sheetViews>
    <sheetView showGridLines="0" topLeftCell="A7" zoomScaleNormal="100" zoomScaleSheetLayoutView="100" workbookViewId="0">
      <pane xSplit="1" ySplit="3" topLeftCell="U10" activePane="bottomRight" state="frozen"/>
      <selection activeCell="A7" sqref="A7"/>
      <selection pane="topRight" activeCell="B7" sqref="B7"/>
      <selection pane="bottomLeft" activeCell="A10" sqref="A10"/>
      <selection pane="bottomRight" activeCell="W8" sqref="W8:W9"/>
    </sheetView>
  </sheetViews>
  <sheetFormatPr baseColWidth="10" defaultColWidth="8.54296875" defaultRowHeight="12.5" x14ac:dyDescent="0.25"/>
  <cols>
    <col min="1" max="1" width="12.54296875" style="16" customWidth="1"/>
    <col min="2" max="2" width="64.54296875" style="16" customWidth="1"/>
    <col min="3" max="3" width="13.453125" style="16" customWidth="1"/>
    <col min="4" max="4" width="15" style="16" customWidth="1"/>
    <col min="5" max="5" width="14.453125" style="16" customWidth="1"/>
    <col min="6" max="6" width="12.54296875" style="16" customWidth="1"/>
    <col min="7" max="7" width="64.54296875" style="16" customWidth="1"/>
    <col min="8" max="8" width="28.453125" style="16" customWidth="1"/>
    <col min="9" max="9" width="23.453125" style="16" customWidth="1"/>
    <col min="10" max="11" width="28.453125" style="16" customWidth="1"/>
    <col min="12" max="14" width="14.54296875" style="16" customWidth="1"/>
    <col min="15" max="15" width="64.54296875" style="16" customWidth="1"/>
    <col min="16" max="17" width="14.54296875" style="16" customWidth="1"/>
    <col min="18" max="19" width="28.453125" style="16" customWidth="1"/>
    <col min="20" max="22" width="14.54296875" style="16" customWidth="1"/>
    <col min="23" max="23" width="48.81640625" style="16" customWidth="1"/>
    <col min="24" max="24" width="12.54296875" style="16" customWidth="1"/>
    <col min="25" max="25" width="13.54296875" style="16" customWidth="1"/>
    <col min="26" max="26" width="41.453125" style="16" customWidth="1"/>
    <col min="27" max="16384" width="8.54296875" style="16"/>
  </cols>
  <sheetData>
    <row r="1" spans="1:23" ht="13" x14ac:dyDescent="0.3">
      <c r="A1" s="15"/>
      <c r="B1" s="15"/>
      <c r="C1" s="15"/>
      <c r="D1" s="15"/>
      <c r="E1" s="15"/>
      <c r="F1" s="15"/>
      <c r="G1" s="15"/>
      <c r="H1" s="15"/>
      <c r="I1" s="15"/>
      <c r="J1" s="15"/>
      <c r="K1" s="15"/>
      <c r="L1" s="15"/>
      <c r="M1" s="15"/>
      <c r="N1" s="15"/>
      <c r="O1" s="15"/>
      <c r="P1" s="15"/>
      <c r="Q1" s="15"/>
    </row>
    <row r="2" spans="1:23" ht="13.5" thickBot="1" x14ac:dyDescent="0.35">
      <c r="A2" s="15"/>
      <c r="B2" s="15"/>
      <c r="C2" s="15"/>
      <c r="D2" s="15"/>
      <c r="E2" s="15"/>
      <c r="F2" s="15"/>
      <c r="G2" s="15"/>
      <c r="H2" s="15"/>
      <c r="I2" s="15"/>
      <c r="J2" s="15"/>
      <c r="K2" s="15"/>
      <c r="L2" s="15"/>
      <c r="M2" s="15"/>
      <c r="N2" s="15"/>
      <c r="O2" s="15"/>
      <c r="P2" s="15"/>
      <c r="Q2" s="15"/>
    </row>
    <row r="3" spans="1:23" s="18" customFormat="1" ht="15.5" x14ac:dyDescent="0.35">
      <c r="C3" s="153" t="s">
        <v>73</v>
      </c>
      <c r="D3" s="154"/>
      <c r="E3" s="155"/>
      <c r="F3" s="155"/>
      <c r="G3" s="155"/>
      <c r="H3" s="155"/>
      <c r="I3" s="156"/>
      <c r="J3" s="17"/>
      <c r="K3" s="17"/>
      <c r="L3" s="23" t="s">
        <v>86</v>
      </c>
      <c r="M3" s="23" t="s">
        <v>87</v>
      </c>
      <c r="N3" s="17"/>
      <c r="O3" s="17"/>
    </row>
    <row r="4" spans="1:23" s="20" customFormat="1" ht="24.5" x14ac:dyDescent="0.35">
      <c r="B4" s="61"/>
      <c r="C4" s="157" t="s">
        <v>75</v>
      </c>
      <c r="D4" s="158"/>
      <c r="E4" s="159" t="s">
        <v>76</v>
      </c>
      <c r="F4" s="160"/>
      <c r="G4" s="71" t="s">
        <v>77</v>
      </c>
      <c r="H4" s="63" t="s">
        <v>88</v>
      </c>
      <c r="I4" s="72" t="s">
        <v>79</v>
      </c>
      <c r="J4" s="19"/>
      <c r="K4" s="19"/>
      <c r="L4" s="23" t="s">
        <v>89</v>
      </c>
      <c r="M4" s="23" t="s">
        <v>90</v>
      </c>
      <c r="N4" s="19"/>
      <c r="O4" s="19"/>
    </row>
    <row r="5" spans="1:23" s="26" customFormat="1" ht="54" customHeight="1" thickBot="1" x14ac:dyDescent="0.4">
      <c r="B5" s="62"/>
      <c r="C5" s="161" t="str">
        <f>'Contratación (C)'!A16</f>
        <v>C.R11</v>
      </c>
      <c r="D5" s="162"/>
      <c r="E5" s="163" t="str">
        <f>'Contratación (C)'!B16</f>
        <v>Pérdida de pista de auditoría</v>
      </c>
      <c r="F5" s="164"/>
      <c r="G5" s="60" t="str">
        <f>'Contratación (C)'!C16</f>
        <v>No se garantiza la conservación de toda la documentación y registros contables para disponer de una pista de auditoría adecuada</v>
      </c>
      <c r="H5" s="24">
        <f>'Contratación (C)'!D16</f>
        <v>0</v>
      </c>
      <c r="I5" s="31">
        <f>'Contratación (C)'!E16</f>
        <v>0</v>
      </c>
      <c r="J5" s="15"/>
      <c r="K5" s="15"/>
      <c r="L5" s="15"/>
      <c r="M5" s="25" t="s">
        <v>91</v>
      </c>
      <c r="N5" s="15"/>
      <c r="O5" s="15"/>
    </row>
    <row r="6" spans="1:23" ht="13" x14ac:dyDescent="0.3">
      <c r="A6" s="15"/>
      <c r="B6" s="15"/>
      <c r="C6" s="15"/>
      <c r="D6" s="15"/>
      <c r="E6" s="15"/>
      <c r="F6" s="15"/>
      <c r="G6" s="15"/>
      <c r="H6" s="15"/>
      <c r="I6" s="15"/>
      <c r="J6" s="15"/>
      <c r="K6" s="15"/>
      <c r="L6" s="15"/>
      <c r="M6" s="15"/>
      <c r="N6" s="15"/>
      <c r="O6" s="15"/>
      <c r="P6" s="15"/>
      <c r="Q6" s="15"/>
    </row>
    <row r="7" spans="1:23" ht="13" x14ac:dyDescent="0.3">
      <c r="A7" s="15"/>
      <c r="B7" s="15"/>
      <c r="C7" s="15"/>
      <c r="D7" s="15"/>
      <c r="E7" s="15"/>
      <c r="F7" s="15"/>
      <c r="G7" s="15"/>
      <c r="H7" s="15"/>
      <c r="I7" s="15"/>
      <c r="J7" s="15"/>
      <c r="K7" s="15"/>
      <c r="L7" s="15"/>
      <c r="M7" s="15"/>
      <c r="N7" s="15"/>
      <c r="O7" s="15"/>
      <c r="P7" s="15"/>
      <c r="Q7" s="15"/>
    </row>
    <row r="8" spans="1:23" ht="26.25" customHeight="1" x14ac:dyDescent="0.25">
      <c r="A8" s="165" t="s">
        <v>92</v>
      </c>
      <c r="B8" s="166"/>
      <c r="C8" s="150" t="s">
        <v>29</v>
      </c>
      <c r="D8" s="167"/>
      <c r="E8" s="168"/>
      <c r="F8" s="165" t="s">
        <v>93</v>
      </c>
      <c r="G8" s="169"/>
      <c r="H8" s="169"/>
      <c r="I8" s="169"/>
      <c r="J8" s="169"/>
      <c r="K8" s="170"/>
      <c r="L8" s="150" t="s">
        <v>35</v>
      </c>
      <c r="M8" s="151"/>
      <c r="N8" s="152"/>
      <c r="O8" s="165" t="s">
        <v>94</v>
      </c>
      <c r="P8" s="169"/>
      <c r="Q8" s="169"/>
      <c r="R8" s="169"/>
      <c r="S8" s="170"/>
      <c r="T8" s="150" t="s">
        <v>95</v>
      </c>
      <c r="U8" s="151"/>
      <c r="V8" s="152"/>
      <c r="W8" s="173" t="s">
        <v>432</v>
      </c>
    </row>
    <row r="9" spans="1:23" ht="48" x14ac:dyDescent="0.25">
      <c r="A9" s="64" t="s">
        <v>96</v>
      </c>
      <c r="B9" s="64" t="s">
        <v>97</v>
      </c>
      <c r="C9" s="73" t="s">
        <v>98</v>
      </c>
      <c r="D9" s="73" t="s">
        <v>99</v>
      </c>
      <c r="E9" s="74" t="s">
        <v>100</v>
      </c>
      <c r="F9" s="64" t="s">
        <v>101</v>
      </c>
      <c r="G9" s="64" t="s">
        <v>102</v>
      </c>
      <c r="H9" s="64" t="s">
        <v>103</v>
      </c>
      <c r="I9" s="64" t="s">
        <v>104</v>
      </c>
      <c r="J9" s="64" t="s">
        <v>105</v>
      </c>
      <c r="K9" s="64" t="s">
        <v>106</v>
      </c>
      <c r="L9" s="73" t="s">
        <v>107</v>
      </c>
      <c r="M9" s="73" t="s">
        <v>108</v>
      </c>
      <c r="N9" s="73" t="s">
        <v>109</v>
      </c>
      <c r="O9" s="64" t="s">
        <v>110</v>
      </c>
      <c r="P9" s="64" t="s">
        <v>111</v>
      </c>
      <c r="Q9" s="64" t="s">
        <v>112</v>
      </c>
      <c r="R9" s="65" t="s">
        <v>113</v>
      </c>
      <c r="S9" s="65" t="s">
        <v>114</v>
      </c>
      <c r="T9" s="73" t="s">
        <v>115</v>
      </c>
      <c r="U9" s="73" t="s">
        <v>116</v>
      </c>
      <c r="V9" s="73" t="s">
        <v>117</v>
      </c>
      <c r="W9" s="174"/>
    </row>
    <row r="10" spans="1:23" ht="120" customHeight="1" x14ac:dyDescent="0.25">
      <c r="A10" s="27" t="s">
        <v>361</v>
      </c>
      <c r="B10" s="39" t="s">
        <v>362</v>
      </c>
      <c r="C10" s="66">
        <v>4</v>
      </c>
      <c r="D10" s="66">
        <v>1</v>
      </c>
      <c r="E10" s="70">
        <f>C10*D10</f>
        <v>4</v>
      </c>
      <c r="F10" s="27" t="s">
        <v>363</v>
      </c>
      <c r="G10" s="51" t="s">
        <v>364</v>
      </c>
      <c r="H10" s="67" t="s">
        <v>86</v>
      </c>
      <c r="I10" s="67" t="s">
        <v>87</v>
      </c>
      <c r="J10" s="66">
        <v>-3</v>
      </c>
      <c r="K10" s="66">
        <v>-3</v>
      </c>
      <c r="L10" s="27">
        <f t="shared" ref="L10:M12" si="0">IF(ISNUMBER(C10),IF(C10+J10&gt;1,C10+J10,1),"")</f>
        <v>1</v>
      </c>
      <c r="M10" s="27">
        <f t="shared" si="0"/>
        <v>1</v>
      </c>
      <c r="N10" s="70">
        <f>L10*M10</f>
        <v>1</v>
      </c>
      <c r="O10" s="68"/>
      <c r="P10" s="68"/>
      <c r="Q10" s="68"/>
      <c r="R10" s="66"/>
      <c r="S10" s="66"/>
      <c r="T10" s="27">
        <f>IF(ISNUMBER($L10),IF($L10+R10&gt;1,$L10+R10,1),"")</f>
        <v>1</v>
      </c>
      <c r="U10" s="27">
        <f>IF(ISNUMBER($M10),IF($M10+S10&gt;1,$M10+S10,1),"")</f>
        <v>1</v>
      </c>
      <c r="V10" s="70">
        <f>T10*U10</f>
        <v>1</v>
      </c>
      <c r="W10" s="123" t="s">
        <v>429</v>
      </c>
    </row>
    <row r="11" spans="1:23" ht="174" customHeight="1" x14ac:dyDescent="0.25">
      <c r="A11" s="27" t="s">
        <v>365</v>
      </c>
      <c r="B11" s="29" t="s">
        <v>366</v>
      </c>
      <c r="C11" s="66">
        <v>4</v>
      </c>
      <c r="D11" s="66">
        <v>1</v>
      </c>
      <c r="E11" s="70">
        <f>C11*D11</f>
        <v>4</v>
      </c>
      <c r="F11" s="27" t="s">
        <v>367</v>
      </c>
      <c r="G11" s="28" t="s">
        <v>368</v>
      </c>
      <c r="H11" s="67" t="s">
        <v>86</v>
      </c>
      <c r="I11" s="67" t="s">
        <v>87</v>
      </c>
      <c r="J11" s="66">
        <v>-3</v>
      </c>
      <c r="K11" s="66">
        <v>-3</v>
      </c>
      <c r="L11" s="27">
        <f t="shared" si="0"/>
        <v>1</v>
      </c>
      <c r="M11" s="27">
        <f t="shared" si="0"/>
        <v>1</v>
      </c>
      <c r="N11" s="70">
        <f>L11*M11</f>
        <v>1</v>
      </c>
      <c r="O11" s="68"/>
      <c r="P11" s="68"/>
      <c r="Q11" s="68"/>
      <c r="R11" s="66"/>
      <c r="S11" s="66"/>
      <c r="T11" s="27">
        <f>IF(ISNUMBER($L11),IF($L11+R11&gt;1,$L11+R11,1),"")</f>
        <v>1</v>
      </c>
      <c r="U11" s="27">
        <f>IF(ISNUMBER($M11),IF($M11+S11&gt;1,$M11+S11,1),"")</f>
        <v>1</v>
      </c>
      <c r="V11" s="70">
        <f>T11*U11</f>
        <v>1</v>
      </c>
      <c r="W11" s="171" t="s">
        <v>430</v>
      </c>
    </row>
    <row r="12" spans="1:23" ht="117.75" customHeight="1" x14ac:dyDescent="0.25">
      <c r="A12" s="27" t="s">
        <v>369</v>
      </c>
      <c r="B12" s="30" t="s">
        <v>370</v>
      </c>
      <c r="C12" s="67">
        <v>4</v>
      </c>
      <c r="D12" s="66">
        <v>1</v>
      </c>
      <c r="E12" s="70">
        <f t="shared" ref="E12" si="1">C12*D12</f>
        <v>4</v>
      </c>
      <c r="F12" s="27" t="s">
        <v>371</v>
      </c>
      <c r="G12" s="78" t="s">
        <v>372</v>
      </c>
      <c r="H12" s="67" t="s">
        <v>86</v>
      </c>
      <c r="I12" s="67" t="s">
        <v>87</v>
      </c>
      <c r="J12" s="67">
        <v>-3</v>
      </c>
      <c r="K12" s="67">
        <v>-3</v>
      </c>
      <c r="L12" s="27">
        <f t="shared" si="0"/>
        <v>1</v>
      </c>
      <c r="M12" s="27">
        <f t="shared" si="0"/>
        <v>1</v>
      </c>
      <c r="N12" s="70">
        <f t="shared" ref="N12" si="2">L12*M12</f>
        <v>1</v>
      </c>
      <c r="O12" s="68"/>
      <c r="P12" s="68"/>
      <c r="Q12" s="68"/>
      <c r="R12" s="67"/>
      <c r="S12" s="67"/>
      <c r="T12" s="27">
        <f t="shared" ref="T12" si="3">IF(ISNUMBER($L12),IF($L12+R12&gt;1,$L12+R12,1),"")</f>
        <v>1</v>
      </c>
      <c r="U12" s="27">
        <f t="shared" ref="U12" si="4">IF(ISNUMBER($M12),IF($M12+S12&gt;1,$M12+S12,1),"")</f>
        <v>1</v>
      </c>
      <c r="V12" s="70">
        <f t="shared" ref="V12" si="5">T12*U12</f>
        <v>1</v>
      </c>
      <c r="W12" s="172" t="s">
        <v>431</v>
      </c>
    </row>
    <row r="13" spans="1:23" ht="48" customHeight="1" x14ac:dyDescent="0.25">
      <c r="D13" s="73" t="s">
        <v>118</v>
      </c>
      <c r="E13" s="69">
        <f>ROUND(SUM(E10:E12)/COUNT(C10:C12),2)</f>
        <v>4</v>
      </c>
      <c r="M13" s="73" t="s">
        <v>119</v>
      </c>
      <c r="N13" s="69">
        <f>ROUND(SUMIF(N10:N12,"&gt;0",N10:N12)/COUNT(N10:N12),2)</f>
        <v>1</v>
      </c>
      <c r="U13" s="73" t="s">
        <v>120</v>
      </c>
      <c r="V13" s="69">
        <f>ROUND(SUMIF(V10:V12,"&gt;0",V10:V12)/COUNT(V10:V12),2)</f>
        <v>1</v>
      </c>
    </row>
    <row r="36" spans="4:5" x14ac:dyDescent="0.25">
      <c r="D36" s="16">
        <v>1</v>
      </c>
      <c r="E36" s="16">
        <v>-1</v>
      </c>
    </row>
    <row r="37" spans="4:5" x14ac:dyDescent="0.25">
      <c r="D37" s="16">
        <v>2</v>
      </c>
      <c r="E37" s="16">
        <v>-2</v>
      </c>
    </row>
    <row r="38" spans="4:5" x14ac:dyDescent="0.25">
      <c r="D38" s="16">
        <v>3</v>
      </c>
      <c r="E38" s="16">
        <v>-3</v>
      </c>
    </row>
    <row r="39" spans="4:5" x14ac:dyDescent="0.25">
      <c r="D39" s="16">
        <v>4</v>
      </c>
      <c r="E39" s="16">
        <v>-4</v>
      </c>
    </row>
  </sheetData>
  <mergeCells count="12">
    <mergeCell ref="W8:W9"/>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19" priority="18" operator="between">
      <formula>8</formula>
      <formula>16</formula>
    </cfRule>
    <cfRule type="cellIs" dxfId="18" priority="19" operator="between">
      <formula>4</formula>
      <formula>7.99</formula>
    </cfRule>
    <cfRule type="cellIs" dxfId="17" priority="20" operator="between">
      <formula>1</formula>
      <formula>3.99</formula>
    </cfRule>
  </conditionalFormatting>
  <conditionalFormatting sqref="F10:F12">
    <cfRule type="cellIs" dxfId="16" priority="15" operator="between">
      <formula>11</formula>
      <formula>25</formula>
    </cfRule>
    <cfRule type="cellIs" dxfId="15" priority="16" operator="between">
      <formula>6</formula>
      <formula>10</formula>
    </cfRule>
    <cfRule type="cellIs" dxfId="14" priority="17" operator="between">
      <formula>0</formula>
      <formula>5</formula>
    </cfRule>
  </conditionalFormatting>
  <conditionalFormatting sqref="H10:H12">
    <cfRule type="containsText" dxfId="13" priority="13" operator="containsText" text="Sí">
      <formula>NOT(ISERROR(SEARCH("Sí",H10)))</formula>
    </cfRule>
    <cfRule type="containsText" dxfId="12" priority="14" operator="containsText" text="No">
      <formula>NOT(ISERROR(SEARCH("No",H10)))</formula>
    </cfRule>
  </conditionalFormatting>
  <conditionalFormatting sqref="I10:I12">
    <cfRule type="containsText" dxfId="11" priority="10" operator="containsText" text="Bajo">
      <formula>NOT(ISERROR(SEARCH("Bajo",I10)))</formula>
    </cfRule>
    <cfRule type="containsText" dxfId="10" priority="11" operator="containsText" text="Medio">
      <formula>NOT(ISERROR(SEARCH("Medio",I10)))</formula>
    </cfRule>
    <cfRule type="containsText" dxfId="9" priority="12" operator="containsText" text="Alto">
      <formula>NOT(ISERROR(SEARCH("Alto",I10)))</formula>
    </cfRule>
  </conditionalFormatting>
  <conditionalFormatting sqref="E13">
    <cfRule type="cellIs" dxfId="8" priority="7" operator="between">
      <formula>8</formula>
      <formula>16</formula>
    </cfRule>
    <cfRule type="cellIs" dxfId="7" priority="8" operator="between">
      <formula>4</formula>
      <formula>7.99</formula>
    </cfRule>
    <cfRule type="cellIs" dxfId="6" priority="9" operator="between">
      <formula>1</formula>
      <formula>3.99</formula>
    </cfRule>
  </conditionalFormatting>
  <conditionalFormatting sqref="N13">
    <cfRule type="cellIs" dxfId="5" priority="4" operator="between">
      <formula>8</formula>
      <formula>16</formula>
    </cfRule>
    <cfRule type="cellIs" dxfId="4" priority="5" operator="between">
      <formula>4</formula>
      <formula>7.99</formula>
    </cfRule>
    <cfRule type="cellIs" dxfId="3" priority="6" operator="between">
      <formula>1</formula>
      <formula>3.99</formula>
    </cfRule>
  </conditionalFormatting>
  <conditionalFormatting sqref="V13">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2 J10:K12" xr:uid="{00000000-0002-0000-0C00-000000000000}">
      <formula1>negative</formula1>
    </dataValidation>
    <dataValidation type="list" allowBlank="1" showInputMessage="1" showErrorMessage="1" sqref="C10:D12" xr:uid="{00000000-0002-0000-0C00-000001000000}">
      <formula1>positive</formula1>
    </dataValidation>
    <dataValidation type="list" allowBlank="1" showInputMessage="1" showErrorMessage="1" sqref="H10:H12" xr:uid="{00000000-0002-0000-0C00-000002000000}">
      <formula1>$L$3:$L$4</formula1>
    </dataValidation>
    <dataValidation type="list" allowBlank="1" showInputMessage="1" showErrorMessage="1" sqref="I10:I12" xr:uid="{00000000-0002-0000-0C00-000003000000}">
      <formula1>$M$3:$M$5</formula1>
    </dataValidation>
  </dataValidations>
  <pageMargins left="0.70866141732283472" right="0.70866141732283472" top="0.74803149606299213" bottom="0.74803149606299213" header="0.31496062992125984" footer="0.31496062992125984"/>
  <pageSetup paperSize="9" scale="2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G604"/>
  <sheetViews>
    <sheetView showGridLines="0" zoomScaleNormal="100" zoomScalePageLayoutView="125" workbookViewId="0">
      <selection activeCell="C15" sqref="C15"/>
    </sheetView>
  </sheetViews>
  <sheetFormatPr baseColWidth="10" defaultColWidth="8.54296875" defaultRowHeight="12" x14ac:dyDescent="0.3"/>
  <cols>
    <col min="1" max="1" width="11.453125" style="32" customWidth="1"/>
    <col min="2" max="2" width="36.81640625" style="14" customWidth="1"/>
    <col min="3" max="3" width="60.453125" style="14" customWidth="1"/>
    <col min="4" max="4" width="31.54296875" style="34" bestFit="1" customWidth="1"/>
    <col min="5" max="5" width="17.54296875" style="34" bestFit="1" customWidth="1"/>
    <col min="6" max="6" width="13" style="15" customWidth="1"/>
    <col min="7" max="7" width="14.453125" style="15" customWidth="1"/>
    <col min="8" max="16384" width="8.54296875" style="15"/>
  </cols>
  <sheetData>
    <row r="1" spans="1:7" x14ac:dyDescent="0.3">
      <c r="D1" s="14"/>
      <c r="E1" s="14"/>
    </row>
    <row r="2" spans="1:7" ht="15.5" x14ac:dyDescent="0.35">
      <c r="A2" s="81" t="s">
        <v>374</v>
      </c>
      <c r="D2" s="107" t="s">
        <v>375</v>
      </c>
      <c r="E2" s="14"/>
    </row>
    <row r="3" spans="1:7" x14ac:dyDescent="0.3">
      <c r="D3" s="14"/>
      <c r="E3" s="14"/>
    </row>
    <row r="4" spans="1:7" s="17" customFormat="1" ht="38.25" customHeight="1" x14ac:dyDescent="0.3">
      <c r="A4" s="150" t="s">
        <v>73</v>
      </c>
      <c r="B4" s="151"/>
      <c r="C4" s="151"/>
      <c r="D4" s="151"/>
      <c r="E4" s="152"/>
      <c r="F4" s="150" t="s">
        <v>74</v>
      </c>
      <c r="G4" s="152"/>
    </row>
    <row r="5" spans="1:7" s="19" customFormat="1" ht="48" x14ac:dyDescent="0.3">
      <c r="A5" s="77" t="s">
        <v>75</v>
      </c>
      <c r="B5" s="73" t="s">
        <v>76</v>
      </c>
      <c r="C5" s="73" t="s">
        <v>77</v>
      </c>
      <c r="D5" s="76" t="s">
        <v>78</v>
      </c>
      <c r="E5" s="79" t="s">
        <v>79</v>
      </c>
      <c r="F5" s="73" t="s">
        <v>80</v>
      </c>
      <c r="G5" s="73" t="s">
        <v>81</v>
      </c>
    </row>
    <row r="6" spans="1:7" ht="54.75" customHeight="1" x14ac:dyDescent="0.3">
      <c r="A6" s="35" t="s">
        <v>121</v>
      </c>
      <c r="B6" s="36" t="s">
        <v>122</v>
      </c>
      <c r="C6" s="22" t="s">
        <v>123</v>
      </c>
      <c r="D6" s="75" t="s">
        <v>124</v>
      </c>
      <c r="E6" s="75"/>
      <c r="F6" s="69">
        <f>'C.R1'!N17</f>
        <v>1</v>
      </c>
      <c r="G6" s="69">
        <f>'C.R1'!V17</f>
        <v>1</v>
      </c>
    </row>
    <row r="7" spans="1:7" ht="36" x14ac:dyDescent="0.3">
      <c r="A7" s="35" t="s">
        <v>125</v>
      </c>
      <c r="B7" s="36" t="s">
        <v>126</v>
      </c>
      <c r="C7" s="22" t="s">
        <v>127</v>
      </c>
      <c r="D7" s="75"/>
      <c r="E7" s="75"/>
      <c r="F7" s="69">
        <f>'C.R2'!N17</f>
        <v>1.29</v>
      </c>
      <c r="G7" s="69">
        <f>'C.R2'!V17</f>
        <v>1.29</v>
      </c>
    </row>
    <row r="8" spans="1:7" ht="48" x14ac:dyDescent="0.3">
      <c r="A8" s="35" t="s">
        <v>128</v>
      </c>
      <c r="B8" s="36" t="s">
        <v>129</v>
      </c>
      <c r="C8" s="22" t="s">
        <v>130</v>
      </c>
      <c r="D8" s="75"/>
      <c r="E8" s="75"/>
      <c r="F8" s="69">
        <f>'C.R3'!N21</f>
        <v>1.27</v>
      </c>
      <c r="G8" s="69">
        <f>'C.R3'!V21</f>
        <v>1.27</v>
      </c>
    </row>
    <row r="9" spans="1:7" ht="43.5" customHeight="1" x14ac:dyDescent="0.3">
      <c r="A9" s="35" t="s">
        <v>131</v>
      </c>
      <c r="B9" s="36" t="s">
        <v>132</v>
      </c>
      <c r="C9" s="22" t="s">
        <v>133</v>
      </c>
      <c r="D9" s="75"/>
      <c r="E9" s="75"/>
      <c r="F9" s="69">
        <f>'C.R4'!N20</f>
        <v>1</v>
      </c>
      <c r="G9" s="69">
        <f>'C.R4'!V20</f>
        <v>1</v>
      </c>
    </row>
    <row r="10" spans="1:7" ht="36" x14ac:dyDescent="0.3">
      <c r="A10" s="35" t="s">
        <v>134</v>
      </c>
      <c r="B10" s="36" t="s">
        <v>135</v>
      </c>
      <c r="C10" s="22" t="s">
        <v>136</v>
      </c>
      <c r="D10" s="75"/>
      <c r="E10" s="75"/>
      <c r="F10" s="69">
        <f>'C.R5'!N13</f>
        <v>1</v>
      </c>
      <c r="G10" s="69">
        <f>'C.R5'!V13</f>
        <v>1</v>
      </c>
    </row>
    <row r="11" spans="1:7" ht="43.5" customHeight="1" x14ac:dyDescent="0.3">
      <c r="A11" s="35" t="s">
        <v>137</v>
      </c>
      <c r="B11" s="36" t="s">
        <v>138</v>
      </c>
      <c r="C11" s="22" t="s">
        <v>139</v>
      </c>
      <c r="D11" s="75"/>
      <c r="E11" s="75"/>
      <c r="F11" s="69">
        <f>'C.R6'!N15</f>
        <v>1.2</v>
      </c>
      <c r="G11" s="69">
        <f>'C.R6'!V15</f>
        <v>1.2</v>
      </c>
    </row>
    <row r="12" spans="1:7" ht="43.5" customHeight="1" x14ac:dyDescent="0.3">
      <c r="A12" s="35" t="s">
        <v>140</v>
      </c>
      <c r="B12" s="55" t="s">
        <v>141</v>
      </c>
      <c r="C12" s="21" t="s">
        <v>142</v>
      </c>
      <c r="D12" s="75"/>
      <c r="E12" s="75"/>
      <c r="F12" s="69">
        <f>'C.R7'!N14</f>
        <v>1</v>
      </c>
      <c r="G12" s="69">
        <f>'C.R7'!V14</f>
        <v>1</v>
      </c>
    </row>
    <row r="13" spans="1:7" ht="38.25" customHeight="1" x14ac:dyDescent="0.3">
      <c r="A13" s="35" t="s">
        <v>143</v>
      </c>
      <c r="B13" s="36" t="s">
        <v>144</v>
      </c>
      <c r="C13" s="53" t="s">
        <v>145</v>
      </c>
      <c r="D13" s="75"/>
      <c r="E13" s="75"/>
      <c r="F13" s="69">
        <f>'C.R8'!N13</f>
        <v>1</v>
      </c>
      <c r="G13" s="69">
        <f>'C.R8'!V13</f>
        <v>1</v>
      </c>
    </row>
    <row r="14" spans="1:7" ht="39.75" customHeight="1" x14ac:dyDescent="0.3">
      <c r="A14" s="35" t="s">
        <v>146</v>
      </c>
      <c r="B14" s="82" t="s">
        <v>82</v>
      </c>
      <c r="C14" s="22" t="s">
        <v>83</v>
      </c>
      <c r="D14" s="75"/>
      <c r="E14" s="75"/>
      <c r="F14" s="69">
        <f>'C.R9'!N11</f>
        <v>1</v>
      </c>
      <c r="G14" s="69">
        <f>'C.R9'!V11</f>
        <v>1</v>
      </c>
    </row>
    <row r="15" spans="1:7" ht="43.5" customHeight="1" x14ac:dyDescent="0.3">
      <c r="A15" s="35" t="s">
        <v>147</v>
      </c>
      <c r="B15" s="36" t="s">
        <v>148</v>
      </c>
      <c r="C15" s="80" t="s">
        <v>84</v>
      </c>
      <c r="D15" s="75"/>
      <c r="E15" s="75"/>
      <c r="F15" s="69">
        <f>'C.R10'!N12</f>
        <v>1</v>
      </c>
      <c r="G15" s="69">
        <f>'C.R10'!V12</f>
        <v>1</v>
      </c>
    </row>
    <row r="16" spans="1:7" s="33" customFormat="1" ht="39" customHeight="1" x14ac:dyDescent="0.3">
      <c r="A16" s="35" t="s">
        <v>149</v>
      </c>
      <c r="B16" s="37" t="s">
        <v>150</v>
      </c>
      <c r="C16" s="53" t="s">
        <v>85</v>
      </c>
      <c r="D16" s="75"/>
      <c r="E16" s="75"/>
      <c r="F16" s="69">
        <f>'C.R11'!N13</f>
        <v>1</v>
      </c>
      <c r="G16" s="69">
        <f>'C.R11'!V13</f>
        <v>1</v>
      </c>
    </row>
    <row r="17" spans="4:7" ht="36" x14ac:dyDescent="0.3">
      <c r="D17" s="14"/>
      <c r="E17" s="87" t="s">
        <v>151</v>
      </c>
      <c r="F17" s="69">
        <f>ROUND(SUM(F6:F16)/COUNT(F6:F16),2)</f>
        <v>1.07</v>
      </c>
      <c r="G17" s="69">
        <f>ROUND(SUM(G6:G16)/COUNT(G6:G16),2)</f>
        <v>1.07</v>
      </c>
    </row>
    <row r="18" spans="4:7" x14ac:dyDescent="0.3">
      <c r="D18" s="14"/>
      <c r="E18" s="14"/>
    </row>
    <row r="19" spans="4:7" x14ac:dyDescent="0.3">
      <c r="D19" s="14"/>
      <c r="E19" s="14"/>
    </row>
    <row r="20" spans="4:7" x14ac:dyDescent="0.3">
      <c r="D20" s="14"/>
      <c r="E20" s="14"/>
    </row>
    <row r="21" spans="4:7" x14ac:dyDescent="0.3">
      <c r="D21" s="14"/>
      <c r="E21" s="14"/>
    </row>
    <row r="22" spans="4:7" x14ac:dyDescent="0.3">
      <c r="D22" s="14"/>
      <c r="E22" s="14"/>
    </row>
    <row r="23" spans="4:7" x14ac:dyDescent="0.3">
      <c r="D23" s="14"/>
      <c r="E23" s="14"/>
    </row>
    <row r="24" spans="4:7" x14ac:dyDescent="0.3">
      <c r="D24" s="14"/>
      <c r="E24" s="14"/>
    </row>
    <row r="25" spans="4:7" x14ac:dyDescent="0.3">
      <c r="D25" s="14"/>
      <c r="E25" s="14"/>
    </row>
    <row r="26" spans="4:7" x14ac:dyDescent="0.3">
      <c r="D26" s="14"/>
      <c r="E26" s="14"/>
    </row>
    <row r="27" spans="4:7" x14ac:dyDescent="0.3">
      <c r="D27" s="14"/>
      <c r="E27" s="14"/>
    </row>
    <row r="28" spans="4:7" x14ac:dyDescent="0.3">
      <c r="D28" s="14"/>
      <c r="E28" s="14"/>
    </row>
    <row r="29" spans="4:7" x14ac:dyDescent="0.3">
      <c r="D29" s="14"/>
      <c r="E29" s="14"/>
    </row>
    <row r="30" spans="4:7" x14ac:dyDescent="0.3">
      <c r="D30" s="14"/>
      <c r="E30" s="14"/>
    </row>
    <row r="31" spans="4:7" x14ac:dyDescent="0.3">
      <c r="D31" s="14"/>
      <c r="E31" s="14"/>
    </row>
    <row r="32" spans="4:7" x14ac:dyDescent="0.3">
      <c r="D32" s="14"/>
      <c r="E32" s="14"/>
    </row>
    <row r="33" spans="4:5" x14ac:dyDescent="0.3">
      <c r="D33" s="14"/>
      <c r="E33" s="14"/>
    </row>
    <row r="34" spans="4:5" x14ac:dyDescent="0.3">
      <c r="D34" s="14"/>
      <c r="E34" s="14"/>
    </row>
    <row r="35" spans="4:5" x14ac:dyDescent="0.3">
      <c r="D35" s="14"/>
      <c r="E35" s="14"/>
    </row>
    <row r="36" spans="4:5" x14ac:dyDescent="0.3">
      <c r="D36" s="14"/>
      <c r="E36" s="14"/>
    </row>
    <row r="37" spans="4:5" x14ac:dyDescent="0.3">
      <c r="D37" s="14"/>
      <c r="E37" s="14"/>
    </row>
    <row r="38" spans="4:5" x14ac:dyDescent="0.3">
      <c r="D38" s="14"/>
      <c r="E38" s="14"/>
    </row>
    <row r="39" spans="4:5" x14ac:dyDescent="0.3">
      <c r="D39" s="14"/>
      <c r="E39" s="14"/>
    </row>
    <row r="40" spans="4:5" hidden="1" x14ac:dyDescent="0.3">
      <c r="D40" s="14"/>
      <c r="E40" s="14"/>
    </row>
    <row r="41" spans="4:5" hidden="1" x14ac:dyDescent="0.3">
      <c r="D41" s="14"/>
      <c r="E41" s="14"/>
    </row>
    <row r="42" spans="4:5" x14ac:dyDescent="0.3">
      <c r="D42" s="14"/>
      <c r="E42" s="14"/>
    </row>
    <row r="43" spans="4:5" x14ac:dyDescent="0.3">
      <c r="D43" s="14"/>
      <c r="E43" s="14"/>
    </row>
    <row r="44" spans="4:5" x14ac:dyDescent="0.3">
      <c r="D44" s="14"/>
      <c r="E44" s="14"/>
    </row>
    <row r="45" spans="4:5" x14ac:dyDescent="0.3">
      <c r="D45" s="14"/>
      <c r="E45" s="14"/>
    </row>
    <row r="46" spans="4:5" x14ac:dyDescent="0.3">
      <c r="D46" s="14"/>
      <c r="E46" s="14"/>
    </row>
    <row r="47" spans="4:5" x14ac:dyDescent="0.3">
      <c r="D47" s="14"/>
      <c r="E47" s="14"/>
    </row>
    <row r="48" spans="4:5" x14ac:dyDescent="0.3">
      <c r="D48" s="14"/>
      <c r="E48" s="14"/>
    </row>
    <row r="49" spans="4:5" x14ac:dyDescent="0.3">
      <c r="D49" s="14"/>
      <c r="E49" s="14"/>
    </row>
    <row r="50" spans="4:5" x14ac:dyDescent="0.3">
      <c r="D50" s="14"/>
      <c r="E50" s="14"/>
    </row>
    <row r="51" spans="4:5" x14ac:dyDescent="0.3">
      <c r="D51" s="14"/>
      <c r="E51" s="14"/>
    </row>
    <row r="52" spans="4:5" x14ac:dyDescent="0.3">
      <c r="D52" s="14"/>
      <c r="E52" s="14"/>
    </row>
    <row r="53" spans="4:5" x14ac:dyDescent="0.3">
      <c r="D53" s="14"/>
      <c r="E53" s="14"/>
    </row>
    <row r="54" spans="4:5" x14ac:dyDescent="0.3">
      <c r="D54" s="14"/>
      <c r="E54" s="14"/>
    </row>
    <row r="55" spans="4:5" x14ac:dyDescent="0.3">
      <c r="D55" s="14"/>
      <c r="E55" s="14"/>
    </row>
    <row r="56" spans="4:5" ht="15.75" hidden="1" customHeight="1" x14ac:dyDescent="0.3">
      <c r="D56" s="14"/>
      <c r="E56" s="14"/>
    </row>
    <row r="57" spans="4:5" ht="15.75" hidden="1" customHeight="1" x14ac:dyDescent="0.3">
      <c r="D57" s="14"/>
      <c r="E57" s="14"/>
    </row>
    <row r="58" spans="4:5" ht="15.75" hidden="1" customHeight="1" x14ac:dyDescent="0.3">
      <c r="D58" s="14"/>
      <c r="E58" s="14"/>
    </row>
    <row r="59" spans="4:5" ht="15.75" hidden="1" customHeight="1" x14ac:dyDescent="0.3">
      <c r="D59" s="14"/>
      <c r="E59" s="14"/>
    </row>
    <row r="60" spans="4:5" ht="15.75" hidden="1" customHeight="1" x14ac:dyDescent="0.3">
      <c r="D60" s="14"/>
      <c r="E60" s="14"/>
    </row>
    <row r="61" spans="4:5" ht="15.75" hidden="1" customHeight="1" x14ac:dyDescent="0.3">
      <c r="D61" s="14"/>
      <c r="E61" s="14"/>
    </row>
    <row r="62" spans="4:5" ht="15.75" hidden="1" customHeight="1" x14ac:dyDescent="0.3">
      <c r="D62" s="14"/>
      <c r="E62" s="14"/>
    </row>
    <row r="63" spans="4:5" ht="15.75" hidden="1" customHeight="1" x14ac:dyDescent="0.3">
      <c r="D63" s="14"/>
      <c r="E63" s="14"/>
    </row>
    <row r="64" spans="4:5" ht="15.75" hidden="1" customHeight="1" x14ac:dyDescent="0.3">
      <c r="D64" s="14"/>
      <c r="E64" s="14"/>
    </row>
    <row r="65" spans="4:5" ht="15.75" hidden="1" customHeight="1" x14ac:dyDescent="0.3">
      <c r="D65" s="14"/>
      <c r="E65" s="14"/>
    </row>
    <row r="66" spans="4:5" ht="15.75" hidden="1" customHeight="1" x14ac:dyDescent="0.3">
      <c r="D66" s="14"/>
      <c r="E66" s="14"/>
    </row>
    <row r="67" spans="4:5" ht="15.75" hidden="1" customHeight="1" x14ac:dyDescent="0.3">
      <c r="D67" s="14"/>
      <c r="E67" s="14"/>
    </row>
    <row r="68" spans="4:5" ht="15.75" hidden="1" customHeight="1" x14ac:dyDescent="0.3">
      <c r="D68" s="14"/>
      <c r="E68" s="14"/>
    </row>
    <row r="69" spans="4:5" ht="15.75" hidden="1" customHeight="1" x14ac:dyDescent="0.3">
      <c r="D69" s="14"/>
      <c r="E69" s="14"/>
    </row>
    <row r="70" spans="4:5" ht="15.75" hidden="1" customHeight="1" x14ac:dyDescent="0.3">
      <c r="D70" s="14"/>
      <c r="E70" s="14"/>
    </row>
    <row r="71" spans="4:5" ht="15.75" hidden="1" customHeight="1" x14ac:dyDescent="0.3">
      <c r="D71" s="14"/>
      <c r="E71" s="14"/>
    </row>
    <row r="72" spans="4:5" ht="15.75" hidden="1" customHeight="1" x14ac:dyDescent="0.3">
      <c r="D72" s="14"/>
      <c r="E72" s="14"/>
    </row>
    <row r="73" spans="4:5" ht="15.75" hidden="1" customHeight="1" x14ac:dyDescent="0.3">
      <c r="D73" s="14"/>
      <c r="E73" s="14"/>
    </row>
    <row r="74" spans="4:5" ht="15.75" hidden="1" customHeight="1" x14ac:dyDescent="0.3">
      <c r="D74" s="14"/>
      <c r="E74" s="14"/>
    </row>
    <row r="75" spans="4:5" ht="15.75" hidden="1" customHeight="1" x14ac:dyDescent="0.3">
      <c r="D75" s="14"/>
      <c r="E75" s="14"/>
    </row>
    <row r="76" spans="4:5" ht="15.75" hidden="1" customHeight="1" x14ac:dyDescent="0.3">
      <c r="D76" s="14"/>
      <c r="E76" s="14"/>
    </row>
    <row r="77" spans="4:5" ht="15.75" hidden="1" customHeight="1" x14ac:dyDescent="0.3">
      <c r="D77" s="14"/>
      <c r="E77" s="14"/>
    </row>
    <row r="78" spans="4:5" x14ac:dyDescent="0.3">
      <c r="D78" s="14"/>
      <c r="E78" s="14"/>
    </row>
    <row r="79" spans="4:5" x14ac:dyDescent="0.3">
      <c r="D79" s="14"/>
      <c r="E79" s="14"/>
    </row>
    <row r="80" spans="4:5" x14ac:dyDescent="0.3">
      <c r="D80" s="14"/>
      <c r="E80" s="14"/>
    </row>
    <row r="81" spans="4:5" x14ac:dyDescent="0.3">
      <c r="D81" s="14"/>
      <c r="E81" s="14"/>
    </row>
    <row r="82" spans="4:5" x14ac:dyDescent="0.3">
      <c r="D82" s="14"/>
      <c r="E82" s="14"/>
    </row>
    <row r="83" spans="4:5" x14ac:dyDescent="0.3">
      <c r="D83" s="14"/>
      <c r="E83" s="14"/>
    </row>
    <row r="84" spans="4:5" x14ac:dyDescent="0.3">
      <c r="D84" s="14"/>
      <c r="E84" s="14"/>
    </row>
    <row r="85" spans="4:5" x14ac:dyDescent="0.3">
      <c r="D85" s="14"/>
      <c r="E85" s="14"/>
    </row>
    <row r="86" spans="4:5" x14ac:dyDescent="0.3">
      <c r="D86" s="14"/>
      <c r="E86" s="14"/>
    </row>
    <row r="87" spans="4:5" x14ac:dyDescent="0.3">
      <c r="D87" s="14"/>
      <c r="E87" s="14"/>
    </row>
    <row r="88" spans="4:5" x14ac:dyDescent="0.3">
      <c r="D88" s="14"/>
      <c r="E88" s="14"/>
    </row>
    <row r="89" spans="4:5" x14ac:dyDescent="0.3">
      <c r="D89" s="14"/>
      <c r="E89" s="14"/>
    </row>
    <row r="90" spans="4:5" x14ac:dyDescent="0.3">
      <c r="D90" s="14"/>
      <c r="E90" s="14"/>
    </row>
    <row r="91" spans="4:5" x14ac:dyDescent="0.3">
      <c r="D91" s="14"/>
      <c r="E91" s="14"/>
    </row>
    <row r="92" spans="4:5" x14ac:dyDescent="0.3">
      <c r="D92" s="14"/>
      <c r="E92" s="14"/>
    </row>
    <row r="93" spans="4:5" x14ac:dyDescent="0.3">
      <c r="D93" s="14"/>
      <c r="E93" s="14"/>
    </row>
    <row r="94" spans="4:5" x14ac:dyDescent="0.3">
      <c r="D94" s="14"/>
      <c r="E94" s="14"/>
    </row>
    <row r="95" spans="4:5" x14ac:dyDescent="0.3">
      <c r="D95" s="14"/>
      <c r="E95" s="14"/>
    </row>
    <row r="96" spans="4:5" x14ac:dyDescent="0.3">
      <c r="D96" s="14"/>
      <c r="E96" s="14"/>
    </row>
    <row r="97" spans="4:5" x14ac:dyDescent="0.3">
      <c r="D97" s="14"/>
      <c r="E97" s="14"/>
    </row>
    <row r="98" spans="4:5" x14ac:dyDescent="0.3">
      <c r="D98" s="14"/>
      <c r="E98" s="14"/>
    </row>
    <row r="99" spans="4:5" x14ac:dyDescent="0.3">
      <c r="D99" s="14"/>
      <c r="E99" s="14"/>
    </row>
    <row r="100" spans="4:5" x14ac:dyDescent="0.3">
      <c r="D100" s="14"/>
      <c r="E100" s="14"/>
    </row>
    <row r="101" spans="4:5" x14ac:dyDescent="0.3">
      <c r="D101" s="14"/>
      <c r="E101" s="14"/>
    </row>
    <row r="102" spans="4:5" x14ac:dyDescent="0.3">
      <c r="D102" s="14"/>
      <c r="E102" s="14"/>
    </row>
    <row r="103" spans="4:5" x14ac:dyDescent="0.3">
      <c r="D103" s="14"/>
      <c r="E103" s="14"/>
    </row>
    <row r="104" spans="4:5" x14ac:dyDescent="0.3">
      <c r="D104" s="14"/>
      <c r="E104" s="14"/>
    </row>
    <row r="105" spans="4:5" x14ac:dyDescent="0.3">
      <c r="D105" s="14"/>
      <c r="E105" s="14"/>
    </row>
    <row r="106" spans="4:5" x14ac:dyDescent="0.3">
      <c r="D106" s="14"/>
      <c r="E106" s="14"/>
    </row>
    <row r="107" spans="4:5" x14ac:dyDescent="0.3">
      <c r="D107" s="14"/>
      <c r="E107" s="14"/>
    </row>
    <row r="108" spans="4:5" x14ac:dyDescent="0.3">
      <c r="D108" s="14"/>
      <c r="E108" s="14"/>
    </row>
    <row r="109" spans="4:5" x14ac:dyDescent="0.3">
      <c r="D109" s="14"/>
      <c r="E109" s="14"/>
    </row>
    <row r="110" spans="4:5" x14ac:dyDescent="0.3">
      <c r="D110" s="14"/>
      <c r="E110" s="14"/>
    </row>
    <row r="111" spans="4:5" x14ac:dyDescent="0.3">
      <c r="D111" s="14"/>
      <c r="E111" s="14"/>
    </row>
    <row r="112" spans="4:5" x14ac:dyDescent="0.3">
      <c r="D112" s="14"/>
      <c r="E112" s="14"/>
    </row>
    <row r="113" spans="4:5" x14ac:dyDescent="0.3">
      <c r="D113" s="14"/>
      <c r="E113" s="14"/>
    </row>
    <row r="114" spans="4:5" x14ac:dyDescent="0.3">
      <c r="D114" s="14"/>
      <c r="E114" s="14"/>
    </row>
    <row r="115" spans="4:5" x14ac:dyDescent="0.3">
      <c r="D115" s="14"/>
      <c r="E115" s="14"/>
    </row>
    <row r="116" spans="4:5" x14ac:dyDescent="0.3">
      <c r="D116" s="14"/>
      <c r="E116" s="14"/>
    </row>
    <row r="117" spans="4:5" x14ac:dyDescent="0.3">
      <c r="D117" s="14"/>
      <c r="E117" s="14"/>
    </row>
    <row r="118" spans="4:5" x14ac:dyDescent="0.3">
      <c r="D118" s="14"/>
      <c r="E118" s="14"/>
    </row>
    <row r="119" spans="4:5" x14ac:dyDescent="0.3">
      <c r="D119" s="14"/>
      <c r="E119" s="14"/>
    </row>
    <row r="120" spans="4:5" x14ac:dyDescent="0.3">
      <c r="D120" s="14"/>
      <c r="E120" s="14"/>
    </row>
    <row r="121" spans="4:5" x14ac:dyDescent="0.3">
      <c r="D121" s="14"/>
      <c r="E121" s="14"/>
    </row>
    <row r="122" spans="4:5" x14ac:dyDescent="0.3">
      <c r="D122" s="14"/>
      <c r="E122" s="14"/>
    </row>
    <row r="123" spans="4:5" x14ac:dyDescent="0.3">
      <c r="D123" s="14"/>
      <c r="E123" s="14"/>
    </row>
    <row r="124" spans="4:5" x14ac:dyDescent="0.3">
      <c r="D124" s="14"/>
      <c r="E124" s="14"/>
    </row>
    <row r="125" spans="4:5" x14ac:dyDescent="0.3">
      <c r="D125" s="14"/>
      <c r="E125" s="14"/>
    </row>
    <row r="126" spans="4:5" x14ac:dyDescent="0.3">
      <c r="D126" s="14"/>
      <c r="E126" s="14"/>
    </row>
    <row r="127" spans="4:5" x14ac:dyDescent="0.3">
      <c r="D127" s="14"/>
      <c r="E127" s="14"/>
    </row>
    <row r="128" spans="4:5" x14ac:dyDescent="0.3">
      <c r="D128" s="14"/>
      <c r="E128" s="14"/>
    </row>
    <row r="129" spans="4:5" x14ac:dyDescent="0.3">
      <c r="D129" s="14"/>
      <c r="E129" s="14"/>
    </row>
    <row r="130" spans="4:5" x14ac:dyDescent="0.3">
      <c r="D130" s="14"/>
      <c r="E130" s="14"/>
    </row>
    <row r="131" spans="4:5" x14ac:dyDescent="0.3">
      <c r="D131" s="14"/>
      <c r="E131" s="14"/>
    </row>
    <row r="132" spans="4:5" x14ac:dyDescent="0.3">
      <c r="D132" s="14"/>
      <c r="E132" s="14"/>
    </row>
    <row r="133" spans="4:5" x14ac:dyDescent="0.3">
      <c r="D133" s="14"/>
      <c r="E133" s="14"/>
    </row>
    <row r="134" spans="4:5" x14ac:dyDescent="0.3">
      <c r="D134" s="14"/>
      <c r="E134" s="14"/>
    </row>
    <row r="135" spans="4:5" x14ac:dyDescent="0.3">
      <c r="D135" s="14"/>
      <c r="E135" s="14"/>
    </row>
    <row r="136" spans="4:5" x14ac:dyDescent="0.3">
      <c r="D136" s="14"/>
      <c r="E136" s="14"/>
    </row>
    <row r="137" spans="4:5" x14ac:dyDescent="0.3">
      <c r="D137" s="14"/>
      <c r="E137" s="14"/>
    </row>
    <row r="138" spans="4:5" x14ac:dyDescent="0.3">
      <c r="D138" s="14"/>
      <c r="E138" s="14"/>
    </row>
    <row r="139" spans="4:5" x14ac:dyDescent="0.3">
      <c r="D139" s="14"/>
      <c r="E139" s="14"/>
    </row>
    <row r="140" spans="4:5" x14ac:dyDescent="0.3">
      <c r="D140" s="14"/>
      <c r="E140" s="14"/>
    </row>
    <row r="141" spans="4:5" x14ac:dyDescent="0.3">
      <c r="D141" s="14"/>
      <c r="E141" s="14"/>
    </row>
    <row r="142" spans="4:5" x14ac:dyDescent="0.3">
      <c r="D142" s="14"/>
      <c r="E142" s="14"/>
    </row>
    <row r="143" spans="4:5" x14ac:dyDescent="0.3">
      <c r="D143" s="14"/>
      <c r="E143" s="14"/>
    </row>
    <row r="144" spans="4:5" x14ac:dyDescent="0.3">
      <c r="D144" s="14"/>
      <c r="E144" s="14"/>
    </row>
    <row r="145" spans="4:5" x14ac:dyDescent="0.3">
      <c r="D145" s="14"/>
      <c r="E145" s="14"/>
    </row>
    <row r="146" spans="4:5" x14ac:dyDescent="0.3">
      <c r="D146" s="14"/>
      <c r="E146" s="14"/>
    </row>
    <row r="147" spans="4:5" x14ac:dyDescent="0.3">
      <c r="D147" s="14"/>
      <c r="E147" s="14"/>
    </row>
    <row r="148" spans="4:5" x14ac:dyDescent="0.3">
      <c r="D148" s="14"/>
      <c r="E148" s="14"/>
    </row>
    <row r="149" spans="4:5" x14ac:dyDescent="0.3">
      <c r="D149" s="14"/>
      <c r="E149" s="14"/>
    </row>
    <row r="150" spans="4:5" x14ac:dyDescent="0.3">
      <c r="D150" s="14"/>
      <c r="E150" s="14"/>
    </row>
    <row r="151" spans="4:5" x14ac:dyDescent="0.3">
      <c r="D151" s="14"/>
      <c r="E151" s="14"/>
    </row>
    <row r="152" spans="4:5" x14ac:dyDescent="0.3">
      <c r="D152" s="14"/>
      <c r="E152" s="14"/>
    </row>
    <row r="153" spans="4:5" x14ac:dyDescent="0.3">
      <c r="D153" s="14"/>
      <c r="E153" s="14"/>
    </row>
    <row r="154" spans="4:5" x14ac:dyDescent="0.3">
      <c r="D154" s="14"/>
      <c r="E154" s="14"/>
    </row>
    <row r="155" spans="4:5" x14ac:dyDescent="0.3">
      <c r="D155" s="14"/>
      <c r="E155" s="14"/>
    </row>
    <row r="156" spans="4:5" x14ac:dyDescent="0.3">
      <c r="D156" s="14"/>
      <c r="E156" s="14"/>
    </row>
    <row r="157" spans="4:5" x14ac:dyDescent="0.3">
      <c r="D157" s="14"/>
      <c r="E157" s="14"/>
    </row>
    <row r="158" spans="4:5" x14ac:dyDescent="0.3">
      <c r="D158" s="14"/>
      <c r="E158" s="14"/>
    </row>
    <row r="159" spans="4:5" x14ac:dyDescent="0.3">
      <c r="D159" s="14"/>
      <c r="E159" s="14"/>
    </row>
    <row r="160" spans="4:5" x14ac:dyDescent="0.3">
      <c r="D160" s="14"/>
      <c r="E160" s="14"/>
    </row>
    <row r="161" spans="4:5" x14ac:dyDescent="0.3">
      <c r="D161" s="14"/>
      <c r="E161" s="14"/>
    </row>
    <row r="162" spans="4:5" x14ac:dyDescent="0.3">
      <c r="D162" s="14"/>
      <c r="E162" s="14"/>
    </row>
    <row r="163" spans="4:5" x14ac:dyDescent="0.3">
      <c r="D163" s="14"/>
      <c r="E163" s="14"/>
    </row>
    <row r="164" spans="4:5" x14ac:dyDescent="0.3">
      <c r="D164" s="14"/>
      <c r="E164" s="14"/>
    </row>
    <row r="165" spans="4:5" x14ac:dyDescent="0.3">
      <c r="D165" s="14"/>
      <c r="E165" s="14"/>
    </row>
    <row r="166" spans="4:5" x14ac:dyDescent="0.3">
      <c r="D166" s="14"/>
      <c r="E166" s="14"/>
    </row>
    <row r="167" spans="4:5" x14ac:dyDescent="0.3">
      <c r="D167" s="14"/>
      <c r="E167" s="14"/>
    </row>
    <row r="168" spans="4:5" x14ac:dyDescent="0.3">
      <c r="D168" s="14"/>
      <c r="E168" s="14"/>
    </row>
    <row r="169" spans="4:5" x14ac:dyDescent="0.3">
      <c r="D169" s="14"/>
      <c r="E169" s="14"/>
    </row>
    <row r="170" spans="4:5" x14ac:dyDescent="0.3">
      <c r="D170" s="14"/>
      <c r="E170" s="14"/>
    </row>
    <row r="171" spans="4:5" x14ac:dyDescent="0.3">
      <c r="D171" s="14"/>
      <c r="E171" s="14"/>
    </row>
    <row r="172" spans="4:5" x14ac:dyDescent="0.3">
      <c r="D172" s="14"/>
      <c r="E172" s="14"/>
    </row>
    <row r="173" spans="4:5" x14ac:dyDescent="0.3">
      <c r="D173" s="14"/>
      <c r="E173" s="14"/>
    </row>
    <row r="174" spans="4:5" x14ac:dyDescent="0.3">
      <c r="D174" s="14"/>
      <c r="E174" s="14"/>
    </row>
    <row r="175" spans="4:5" x14ac:dyDescent="0.3">
      <c r="D175" s="14"/>
      <c r="E175" s="14"/>
    </row>
    <row r="176" spans="4:5" x14ac:dyDescent="0.3">
      <c r="D176" s="14"/>
      <c r="E176" s="14"/>
    </row>
    <row r="177" spans="4:5" x14ac:dyDescent="0.3">
      <c r="D177" s="14"/>
      <c r="E177" s="14"/>
    </row>
    <row r="178" spans="4:5" x14ac:dyDescent="0.3">
      <c r="D178" s="14"/>
      <c r="E178" s="14"/>
    </row>
    <row r="179" spans="4:5" x14ac:dyDescent="0.3">
      <c r="D179" s="14"/>
      <c r="E179" s="14"/>
    </row>
    <row r="180" spans="4:5" x14ac:dyDescent="0.3">
      <c r="D180" s="14"/>
      <c r="E180" s="14"/>
    </row>
    <row r="181" spans="4:5" x14ac:dyDescent="0.3">
      <c r="D181" s="14"/>
      <c r="E181" s="14"/>
    </row>
    <row r="182" spans="4:5" x14ac:dyDescent="0.3">
      <c r="D182" s="14"/>
      <c r="E182" s="14"/>
    </row>
    <row r="183" spans="4:5" x14ac:dyDescent="0.3">
      <c r="D183" s="14"/>
      <c r="E183" s="14"/>
    </row>
    <row r="184" spans="4:5" x14ac:dyDescent="0.3">
      <c r="D184" s="14"/>
      <c r="E184" s="14"/>
    </row>
    <row r="185" spans="4:5" x14ac:dyDescent="0.3">
      <c r="D185" s="14"/>
      <c r="E185" s="14"/>
    </row>
    <row r="186" spans="4:5" x14ac:dyDescent="0.3">
      <c r="D186" s="14"/>
      <c r="E186" s="14"/>
    </row>
    <row r="187" spans="4:5" x14ac:dyDescent="0.3">
      <c r="D187" s="14"/>
      <c r="E187" s="14"/>
    </row>
    <row r="188" spans="4:5" x14ac:dyDescent="0.3">
      <c r="D188" s="14"/>
      <c r="E188" s="14"/>
    </row>
    <row r="189" spans="4:5" x14ac:dyDescent="0.3">
      <c r="D189" s="14"/>
      <c r="E189" s="14"/>
    </row>
    <row r="190" spans="4:5" x14ac:dyDescent="0.3">
      <c r="D190" s="14"/>
      <c r="E190" s="14"/>
    </row>
    <row r="191" spans="4:5" x14ac:dyDescent="0.3">
      <c r="D191" s="14"/>
      <c r="E191" s="14"/>
    </row>
    <row r="192" spans="4:5" x14ac:dyDescent="0.3">
      <c r="D192" s="14"/>
      <c r="E192" s="14"/>
    </row>
    <row r="193" spans="4:5" x14ac:dyDescent="0.3">
      <c r="D193" s="14"/>
      <c r="E193" s="14"/>
    </row>
    <row r="194" spans="4:5" x14ac:dyDescent="0.3">
      <c r="D194" s="14"/>
      <c r="E194" s="14"/>
    </row>
    <row r="195" spans="4:5" x14ac:dyDescent="0.3">
      <c r="D195" s="14"/>
      <c r="E195" s="14"/>
    </row>
    <row r="196" spans="4:5" x14ac:dyDescent="0.3">
      <c r="D196" s="14"/>
      <c r="E196" s="14"/>
    </row>
    <row r="197" spans="4:5" x14ac:dyDescent="0.3">
      <c r="D197" s="14"/>
      <c r="E197" s="14"/>
    </row>
    <row r="198" spans="4:5" x14ac:dyDescent="0.3">
      <c r="D198" s="14"/>
      <c r="E198" s="14"/>
    </row>
    <row r="199" spans="4:5" x14ac:dyDescent="0.3">
      <c r="D199" s="14"/>
      <c r="E199" s="14"/>
    </row>
    <row r="200" spans="4:5" x14ac:dyDescent="0.3">
      <c r="D200" s="14"/>
      <c r="E200" s="14"/>
    </row>
    <row r="201" spans="4:5" x14ac:dyDescent="0.3">
      <c r="D201" s="14"/>
      <c r="E201" s="14"/>
    </row>
    <row r="202" spans="4:5" x14ac:dyDescent="0.3">
      <c r="D202" s="14"/>
      <c r="E202" s="14"/>
    </row>
    <row r="203" spans="4:5" x14ac:dyDescent="0.3">
      <c r="D203" s="14"/>
      <c r="E203" s="14"/>
    </row>
    <row r="204" spans="4:5" x14ac:dyDescent="0.3">
      <c r="D204" s="14"/>
      <c r="E204" s="14"/>
    </row>
    <row r="205" spans="4:5" x14ac:dyDescent="0.3">
      <c r="D205" s="14"/>
      <c r="E205" s="14"/>
    </row>
    <row r="206" spans="4:5" x14ac:dyDescent="0.3">
      <c r="D206" s="14"/>
      <c r="E206" s="14"/>
    </row>
    <row r="207" spans="4:5" x14ac:dyDescent="0.3">
      <c r="D207" s="14"/>
      <c r="E207" s="14"/>
    </row>
    <row r="208" spans="4:5" x14ac:dyDescent="0.3">
      <c r="D208" s="14"/>
      <c r="E208" s="14"/>
    </row>
    <row r="209" spans="4:5" x14ac:dyDescent="0.3">
      <c r="D209" s="14"/>
      <c r="E209" s="14"/>
    </row>
    <row r="210" spans="4:5" x14ac:dyDescent="0.3">
      <c r="D210" s="14"/>
      <c r="E210" s="14"/>
    </row>
    <row r="211" spans="4:5" x14ac:dyDescent="0.3">
      <c r="D211" s="14"/>
      <c r="E211" s="14"/>
    </row>
    <row r="212" spans="4:5" x14ac:dyDescent="0.3">
      <c r="D212" s="14"/>
      <c r="E212" s="14"/>
    </row>
    <row r="213" spans="4:5" x14ac:dyDescent="0.3">
      <c r="D213" s="14"/>
      <c r="E213" s="14"/>
    </row>
    <row r="214" spans="4:5" x14ac:dyDescent="0.3">
      <c r="D214" s="14"/>
      <c r="E214" s="14"/>
    </row>
    <row r="215" spans="4:5" x14ac:dyDescent="0.3">
      <c r="D215" s="14"/>
      <c r="E215" s="14"/>
    </row>
    <row r="216" spans="4:5" x14ac:dyDescent="0.3">
      <c r="D216" s="14"/>
      <c r="E216" s="14"/>
    </row>
    <row r="217" spans="4:5" x14ac:dyDescent="0.3">
      <c r="D217" s="14"/>
      <c r="E217" s="14"/>
    </row>
    <row r="218" spans="4:5" x14ac:dyDescent="0.3">
      <c r="D218" s="14"/>
      <c r="E218" s="14"/>
    </row>
    <row r="219" spans="4:5" x14ac:dyDescent="0.3">
      <c r="D219" s="14"/>
      <c r="E219" s="14"/>
    </row>
    <row r="220" spans="4:5" x14ac:dyDescent="0.3">
      <c r="D220" s="14"/>
      <c r="E220" s="14"/>
    </row>
    <row r="221" spans="4:5" x14ac:dyDescent="0.3">
      <c r="D221" s="14"/>
      <c r="E221" s="14"/>
    </row>
    <row r="222" spans="4:5" x14ac:dyDescent="0.3">
      <c r="D222" s="14"/>
      <c r="E222" s="14"/>
    </row>
    <row r="223" spans="4:5" x14ac:dyDescent="0.3">
      <c r="D223" s="14"/>
      <c r="E223" s="14"/>
    </row>
    <row r="224" spans="4:5" x14ac:dyDescent="0.3">
      <c r="D224" s="14"/>
      <c r="E224" s="14"/>
    </row>
    <row r="225" spans="4:5" x14ac:dyDescent="0.3">
      <c r="D225" s="14"/>
      <c r="E225" s="14"/>
    </row>
    <row r="226" spans="4:5" x14ac:dyDescent="0.3">
      <c r="D226" s="14"/>
      <c r="E226" s="14"/>
    </row>
    <row r="227" spans="4:5" x14ac:dyDescent="0.3">
      <c r="D227" s="14"/>
      <c r="E227" s="14"/>
    </row>
    <row r="228" spans="4:5" x14ac:dyDescent="0.3">
      <c r="D228" s="14"/>
      <c r="E228" s="14"/>
    </row>
    <row r="229" spans="4:5" x14ac:dyDescent="0.3">
      <c r="D229" s="14"/>
      <c r="E229" s="14"/>
    </row>
    <row r="230" spans="4:5" x14ac:dyDescent="0.3">
      <c r="D230" s="14"/>
      <c r="E230" s="14"/>
    </row>
    <row r="231" spans="4:5" x14ac:dyDescent="0.3">
      <c r="D231" s="14"/>
      <c r="E231" s="14"/>
    </row>
    <row r="232" spans="4:5" x14ac:dyDescent="0.3">
      <c r="D232" s="14"/>
      <c r="E232" s="14"/>
    </row>
    <row r="233" spans="4:5" x14ac:dyDescent="0.3">
      <c r="D233" s="14"/>
      <c r="E233" s="14"/>
    </row>
    <row r="234" spans="4:5" x14ac:dyDescent="0.3">
      <c r="D234" s="14"/>
      <c r="E234" s="14"/>
    </row>
    <row r="235" spans="4:5" x14ac:dyDescent="0.3">
      <c r="D235" s="14"/>
      <c r="E235" s="14"/>
    </row>
    <row r="236" spans="4:5" x14ac:dyDescent="0.3">
      <c r="D236" s="14"/>
      <c r="E236" s="14"/>
    </row>
    <row r="237" spans="4:5" x14ac:dyDescent="0.3">
      <c r="D237" s="14"/>
      <c r="E237" s="14"/>
    </row>
    <row r="238" spans="4:5" x14ac:dyDescent="0.3">
      <c r="D238" s="14"/>
      <c r="E238" s="14"/>
    </row>
    <row r="239" spans="4:5" x14ac:dyDescent="0.3">
      <c r="D239" s="14"/>
      <c r="E239" s="14"/>
    </row>
    <row r="240" spans="4:5" x14ac:dyDescent="0.3">
      <c r="D240" s="14"/>
      <c r="E240" s="14"/>
    </row>
    <row r="241" spans="4:5" x14ac:dyDescent="0.3">
      <c r="D241" s="14"/>
      <c r="E241" s="14"/>
    </row>
    <row r="242" spans="4:5" x14ac:dyDescent="0.3">
      <c r="D242" s="14"/>
      <c r="E242" s="14"/>
    </row>
    <row r="243" spans="4:5" x14ac:dyDescent="0.3">
      <c r="D243" s="14"/>
      <c r="E243" s="14"/>
    </row>
    <row r="244" spans="4:5" x14ac:dyDescent="0.3">
      <c r="D244" s="14"/>
      <c r="E244" s="14"/>
    </row>
    <row r="245" spans="4:5" x14ac:dyDescent="0.3">
      <c r="D245" s="14"/>
      <c r="E245" s="14"/>
    </row>
    <row r="246" spans="4:5" x14ac:dyDescent="0.3">
      <c r="D246" s="14"/>
      <c r="E246" s="14"/>
    </row>
    <row r="247" spans="4:5" x14ac:dyDescent="0.3">
      <c r="D247" s="14"/>
      <c r="E247" s="14"/>
    </row>
    <row r="248" spans="4:5" x14ac:dyDescent="0.3">
      <c r="D248" s="14"/>
      <c r="E248" s="14"/>
    </row>
    <row r="249" spans="4:5" x14ac:dyDescent="0.3">
      <c r="D249" s="14"/>
      <c r="E249" s="14"/>
    </row>
    <row r="250" spans="4:5" x14ac:dyDescent="0.3">
      <c r="D250" s="14"/>
      <c r="E250" s="14"/>
    </row>
    <row r="251" spans="4:5" x14ac:dyDescent="0.3">
      <c r="D251" s="14"/>
      <c r="E251" s="14"/>
    </row>
    <row r="252" spans="4:5" x14ac:dyDescent="0.3">
      <c r="D252" s="14"/>
      <c r="E252" s="14"/>
    </row>
    <row r="253" spans="4:5" x14ac:dyDescent="0.3">
      <c r="D253" s="14"/>
      <c r="E253" s="14"/>
    </row>
    <row r="254" spans="4:5" x14ac:dyDescent="0.3">
      <c r="D254" s="14"/>
      <c r="E254" s="14"/>
    </row>
    <row r="255" spans="4:5" x14ac:dyDescent="0.3">
      <c r="D255" s="14"/>
      <c r="E255" s="14"/>
    </row>
    <row r="256" spans="4:5" x14ac:dyDescent="0.3">
      <c r="D256" s="14"/>
      <c r="E256" s="14"/>
    </row>
    <row r="257" spans="4:5" x14ac:dyDescent="0.3">
      <c r="D257" s="14"/>
      <c r="E257" s="14"/>
    </row>
    <row r="258" spans="4:5" x14ac:dyDescent="0.3">
      <c r="D258" s="14"/>
      <c r="E258" s="14"/>
    </row>
    <row r="259" spans="4:5" x14ac:dyDescent="0.3">
      <c r="D259" s="14"/>
      <c r="E259" s="14"/>
    </row>
    <row r="260" spans="4:5" x14ac:dyDescent="0.3">
      <c r="D260" s="14"/>
      <c r="E260" s="14"/>
    </row>
    <row r="261" spans="4:5" x14ac:dyDescent="0.3">
      <c r="D261" s="14"/>
      <c r="E261" s="14"/>
    </row>
    <row r="262" spans="4:5" x14ac:dyDescent="0.3">
      <c r="D262" s="14"/>
      <c r="E262" s="14"/>
    </row>
    <row r="263" spans="4:5" x14ac:dyDescent="0.3">
      <c r="D263" s="14"/>
      <c r="E263" s="14"/>
    </row>
    <row r="264" spans="4:5" x14ac:dyDescent="0.3">
      <c r="D264" s="14"/>
      <c r="E264" s="14"/>
    </row>
    <row r="265" spans="4:5" x14ac:dyDescent="0.3">
      <c r="D265" s="14"/>
      <c r="E265" s="14"/>
    </row>
    <row r="266" spans="4:5" x14ac:dyDescent="0.3">
      <c r="D266" s="14"/>
      <c r="E266" s="14"/>
    </row>
    <row r="267" spans="4:5" x14ac:dyDescent="0.3">
      <c r="D267" s="14"/>
      <c r="E267" s="14"/>
    </row>
    <row r="268" spans="4:5" x14ac:dyDescent="0.3">
      <c r="D268" s="14"/>
      <c r="E268" s="14"/>
    </row>
    <row r="269" spans="4:5" x14ac:dyDescent="0.3">
      <c r="D269" s="14"/>
      <c r="E269" s="14"/>
    </row>
    <row r="270" spans="4:5" x14ac:dyDescent="0.3">
      <c r="D270" s="14"/>
      <c r="E270" s="14"/>
    </row>
    <row r="271" spans="4:5" x14ac:dyDescent="0.3">
      <c r="D271" s="14"/>
      <c r="E271" s="14"/>
    </row>
    <row r="272" spans="4:5" x14ac:dyDescent="0.3">
      <c r="D272" s="14"/>
      <c r="E272" s="14"/>
    </row>
    <row r="273" spans="4:5" x14ac:dyDescent="0.3">
      <c r="D273" s="14"/>
      <c r="E273" s="14"/>
    </row>
    <row r="274" spans="4:5" x14ac:dyDescent="0.3">
      <c r="D274" s="14"/>
      <c r="E274" s="14"/>
    </row>
    <row r="275" spans="4:5" x14ac:dyDescent="0.3">
      <c r="D275" s="14"/>
      <c r="E275" s="14"/>
    </row>
    <row r="276" spans="4:5" x14ac:dyDescent="0.3">
      <c r="D276" s="14"/>
      <c r="E276" s="14"/>
    </row>
    <row r="277" spans="4:5" x14ac:dyDescent="0.3">
      <c r="D277" s="14"/>
      <c r="E277" s="14"/>
    </row>
    <row r="278" spans="4:5" x14ac:dyDescent="0.3">
      <c r="D278" s="14"/>
      <c r="E278" s="14"/>
    </row>
    <row r="279" spans="4:5" x14ac:dyDescent="0.3">
      <c r="D279" s="14"/>
      <c r="E279" s="14"/>
    </row>
    <row r="280" spans="4:5" x14ac:dyDescent="0.3">
      <c r="D280" s="14"/>
      <c r="E280" s="14"/>
    </row>
    <row r="281" spans="4:5" x14ac:dyDescent="0.3">
      <c r="D281" s="14"/>
      <c r="E281" s="14"/>
    </row>
    <row r="282" spans="4:5" x14ac:dyDescent="0.3">
      <c r="D282" s="14"/>
      <c r="E282" s="14"/>
    </row>
    <row r="283" spans="4:5" x14ac:dyDescent="0.3">
      <c r="D283" s="14"/>
      <c r="E283" s="14"/>
    </row>
    <row r="284" spans="4:5" x14ac:dyDescent="0.3">
      <c r="D284" s="14"/>
      <c r="E284" s="14"/>
    </row>
    <row r="285" spans="4:5" x14ac:dyDescent="0.3">
      <c r="D285" s="14"/>
      <c r="E285" s="14"/>
    </row>
    <row r="286" spans="4:5" x14ac:dyDescent="0.3">
      <c r="D286" s="14"/>
      <c r="E286" s="14"/>
    </row>
    <row r="287" spans="4:5" x14ac:dyDescent="0.3">
      <c r="D287" s="14"/>
      <c r="E287" s="14"/>
    </row>
    <row r="288" spans="4:5" x14ac:dyDescent="0.3">
      <c r="D288" s="14"/>
      <c r="E288" s="14"/>
    </row>
    <row r="289" spans="4:5" x14ac:dyDescent="0.3">
      <c r="D289" s="14"/>
      <c r="E289" s="14"/>
    </row>
    <row r="290" spans="4:5" x14ac:dyDescent="0.3">
      <c r="D290" s="14"/>
      <c r="E290" s="14"/>
    </row>
    <row r="291" spans="4:5" x14ac:dyDescent="0.3">
      <c r="D291" s="14"/>
      <c r="E291" s="14"/>
    </row>
    <row r="292" spans="4:5" x14ac:dyDescent="0.3">
      <c r="D292" s="14"/>
      <c r="E292" s="14"/>
    </row>
    <row r="293" spans="4:5" x14ac:dyDescent="0.3">
      <c r="D293" s="14"/>
      <c r="E293" s="14"/>
    </row>
    <row r="294" spans="4:5" x14ac:dyDescent="0.3">
      <c r="D294" s="14"/>
      <c r="E294" s="14"/>
    </row>
    <row r="295" spans="4:5" x14ac:dyDescent="0.3">
      <c r="D295" s="14"/>
      <c r="E295" s="14"/>
    </row>
    <row r="296" spans="4:5" x14ac:dyDescent="0.3">
      <c r="D296" s="14"/>
      <c r="E296" s="14"/>
    </row>
    <row r="297" spans="4:5" x14ac:dyDescent="0.3">
      <c r="D297" s="14"/>
      <c r="E297" s="14"/>
    </row>
    <row r="298" spans="4:5" x14ac:dyDescent="0.3">
      <c r="D298" s="14"/>
      <c r="E298" s="14"/>
    </row>
    <row r="299" spans="4:5" x14ac:dyDescent="0.3">
      <c r="D299" s="14"/>
      <c r="E299" s="14"/>
    </row>
    <row r="300" spans="4:5" x14ac:dyDescent="0.3">
      <c r="D300" s="14"/>
      <c r="E300" s="14"/>
    </row>
    <row r="301" spans="4:5" x14ac:dyDescent="0.3">
      <c r="D301" s="14"/>
      <c r="E301" s="14"/>
    </row>
    <row r="302" spans="4:5" x14ac:dyDescent="0.3">
      <c r="D302" s="14"/>
      <c r="E302" s="14"/>
    </row>
    <row r="303" spans="4:5" x14ac:dyDescent="0.3">
      <c r="D303" s="14"/>
      <c r="E303" s="14"/>
    </row>
    <row r="304" spans="4:5" x14ac:dyDescent="0.3">
      <c r="D304" s="14"/>
      <c r="E304" s="14"/>
    </row>
    <row r="305" spans="4:5" x14ac:dyDescent="0.3">
      <c r="D305" s="14"/>
      <c r="E305" s="14"/>
    </row>
    <row r="306" spans="4:5" x14ac:dyDescent="0.3">
      <c r="D306" s="14"/>
      <c r="E306" s="14"/>
    </row>
    <row r="307" spans="4:5" x14ac:dyDescent="0.3">
      <c r="D307" s="14"/>
      <c r="E307" s="14"/>
    </row>
    <row r="308" spans="4:5" x14ac:dyDescent="0.3">
      <c r="D308" s="14"/>
      <c r="E308" s="14"/>
    </row>
    <row r="309" spans="4:5" x14ac:dyDescent="0.3">
      <c r="D309" s="14"/>
      <c r="E309" s="14"/>
    </row>
    <row r="310" spans="4:5" x14ac:dyDescent="0.3">
      <c r="D310" s="14"/>
      <c r="E310" s="14"/>
    </row>
    <row r="311" spans="4:5" x14ac:dyDescent="0.3">
      <c r="D311" s="14"/>
      <c r="E311" s="14"/>
    </row>
    <row r="312" spans="4:5" x14ac:dyDescent="0.3">
      <c r="D312" s="14"/>
      <c r="E312" s="14"/>
    </row>
    <row r="313" spans="4:5" x14ac:dyDescent="0.3">
      <c r="D313" s="14"/>
      <c r="E313" s="14"/>
    </row>
    <row r="314" spans="4:5" x14ac:dyDescent="0.3">
      <c r="D314" s="14"/>
      <c r="E314" s="14"/>
    </row>
    <row r="315" spans="4:5" x14ac:dyDescent="0.3">
      <c r="D315" s="14"/>
      <c r="E315" s="14"/>
    </row>
    <row r="316" spans="4:5" x14ac:dyDescent="0.3">
      <c r="D316" s="14"/>
      <c r="E316" s="14"/>
    </row>
    <row r="317" spans="4:5" x14ac:dyDescent="0.3">
      <c r="D317" s="14"/>
      <c r="E317" s="14"/>
    </row>
    <row r="318" spans="4:5" x14ac:dyDescent="0.3">
      <c r="D318" s="14"/>
      <c r="E318" s="14"/>
    </row>
    <row r="319" spans="4:5" x14ac:dyDescent="0.3">
      <c r="D319" s="14"/>
      <c r="E319" s="14"/>
    </row>
    <row r="320" spans="4:5" x14ac:dyDescent="0.3">
      <c r="D320" s="14"/>
      <c r="E320" s="14"/>
    </row>
    <row r="321" spans="4:5" x14ac:dyDescent="0.3">
      <c r="D321" s="14"/>
      <c r="E321" s="14"/>
    </row>
    <row r="322" spans="4:5" x14ac:dyDescent="0.3">
      <c r="D322" s="14"/>
      <c r="E322" s="14"/>
    </row>
    <row r="323" spans="4:5" x14ac:dyDescent="0.3">
      <c r="D323" s="14"/>
      <c r="E323" s="14"/>
    </row>
    <row r="324" spans="4:5" x14ac:dyDescent="0.3">
      <c r="D324" s="14"/>
      <c r="E324" s="14"/>
    </row>
    <row r="325" spans="4:5" x14ac:dyDescent="0.3">
      <c r="D325" s="14"/>
      <c r="E325" s="14"/>
    </row>
    <row r="326" spans="4:5" x14ac:dyDescent="0.3">
      <c r="D326" s="14"/>
      <c r="E326" s="14"/>
    </row>
    <row r="327" spans="4:5" x14ac:dyDescent="0.3">
      <c r="D327" s="14"/>
      <c r="E327" s="14"/>
    </row>
    <row r="328" spans="4:5" x14ac:dyDescent="0.3">
      <c r="D328" s="14"/>
      <c r="E328" s="14"/>
    </row>
    <row r="329" spans="4:5" x14ac:dyDescent="0.3">
      <c r="D329" s="14"/>
      <c r="E329" s="14"/>
    </row>
    <row r="330" spans="4:5" x14ac:dyDescent="0.3">
      <c r="D330" s="14"/>
      <c r="E330" s="14"/>
    </row>
    <row r="331" spans="4:5" x14ac:dyDescent="0.3">
      <c r="D331" s="14"/>
      <c r="E331" s="14"/>
    </row>
    <row r="332" spans="4:5" x14ac:dyDescent="0.3">
      <c r="D332" s="14"/>
      <c r="E332" s="14"/>
    </row>
    <row r="333" spans="4:5" x14ac:dyDescent="0.3">
      <c r="D333" s="14"/>
      <c r="E333" s="14"/>
    </row>
    <row r="334" spans="4:5" x14ac:dyDescent="0.3">
      <c r="D334" s="14"/>
      <c r="E334" s="14"/>
    </row>
    <row r="335" spans="4:5" x14ac:dyDescent="0.3">
      <c r="D335" s="14"/>
      <c r="E335" s="14"/>
    </row>
    <row r="336" spans="4:5" x14ac:dyDescent="0.3">
      <c r="D336" s="14"/>
      <c r="E336" s="14"/>
    </row>
    <row r="337" spans="4:5" x14ac:dyDescent="0.3">
      <c r="D337" s="14"/>
      <c r="E337" s="14"/>
    </row>
    <row r="338" spans="4:5" x14ac:dyDescent="0.3">
      <c r="D338" s="14"/>
      <c r="E338" s="14"/>
    </row>
    <row r="339" spans="4:5" x14ac:dyDescent="0.3">
      <c r="D339" s="14"/>
      <c r="E339" s="14"/>
    </row>
    <row r="340" spans="4:5" x14ac:dyDescent="0.3">
      <c r="D340" s="14"/>
      <c r="E340" s="14"/>
    </row>
    <row r="341" spans="4:5" x14ac:dyDescent="0.3">
      <c r="D341" s="14"/>
      <c r="E341" s="14"/>
    </row>
    <row r="342" spans="4:5" x14ac:dyDescent="0.3">
      <c r="D342" s="14"/>
      <c r="E342" s="14"/>
    </row>
    <row r="343" spans="4:5" x14ac:dyDescent="0.3">
      <c r="D343" s="14"/>
      <c r="E343" s="14"/>
    </row>
    <row r="344" spans="4:5" x14ac:dyDescent="0.3">
      <c r="D344" s="14"/>
      <c r="E344" s="14"/>
    </row>
    <row r="345" spans="4:5" x14ac:dyDescent="0.3">
      <c r="D345" s="14"/>
      <c r="E345" s="14"/>
    </row>
    <row r="346" spans="4:5" x14ac:dyDescent="0.3">
      <c r="D346" s="14"/>
      <c r="E346" s="14"/>
    </row>
    <row r="347" spans="4:5" x14ac:dyDescent="0.3">
      <c r="D347" s="14"/>
      <c r="E347" s="14"/>
    </row>
    <row r="348" spans="4:5" x14ac:dyDescent="0.3">
      <c r="D348" s="14"/>
      <c r="E348" s="14"/>
    </row>
    <row r="349" spans="4:5" x14ac:dyDescent="0.3">
      <c r="D349" s="14"/>
      <c r="E349" s="14"/>
    </row>
    <row r="350" spans="4:5" x14ac:dyDescent="0.3">
      <c r="D350" s="14"/>
      <c r="E350" s="14"/>
    </row>
    <row r="351" spans="4:5" x14ac:dyDescent="0.3">
      <c r="D351" s="14"/>
      <c r="E351" s="14"/>
    </row>
    <row r="352" spans="4:5" x14ac:dyDescent="0.3">
      <c r="D352" s="14"/>
      <c r="E352" s="14"/>
    </row>
    <row r="353" spans="4:5" x14ac:dyDescent="0.3">
      <c r="D353" s="14"/>
      <c r="E353" s="14"/>
    </row>
    <row r="354" spans="4:5" x14ac:dyDescent="0.3">
      <c r="D354" s="14"/>
      <c r="E354" s="14"/>
    </row>
    <row r="355" spans="4:5" x14ac:dyDescent="0.3">
      <c r="D355" s="14"/>
      <c r="E355" s="14"/>
    </row>
    <row r="356" spans="4:5" x14ac:dyDescent="0.3">
      <c r="D356" s="14"/>
      <c r="E356" s="14"/>
    </row>
    <row r="357" spans="4:5" x14ac:dyDescent="0.3">
      <c r="D357" s="14"/>
      <c r="E357" s="14"/>
    </row>
    <row r="358" spans="4:5" x14ac:dyDescent="0.3">
      <c r="D358" s="14"/>
      <c r="E358" s="14"/>
    </row>
    <row r="359" spans="4:5" x14ac:dyDescent="0.3">
      <c r="D359" s="14"/>
      <c r="E359" s="14"/>
    </row>
    <row r="360" spans="4:5" x14ac:dyDescent="0.3">
      <c r="D360" s="14"/>
      <c r="E360" s="14"/>
    </row>
    <row r="361" spans="4:5" x14ac:dyDescent="0.3">
      <c r="D361" s="14"/>
      <c r="E361" s="14"/>
    </row>
    <row r="362" spans="4:5" x14ac:dyDescent="0.3">
      <c r="D362" s="14"/>
      <c r="E362" s="14"/>
    </row>
    <row r="363" spans="4:5" x14ac:dyDescent="0.3">
      <c r="D363" s="14"/>
      <c r="E363" s="14"/>
    </row>
    <row r="364" spans="4:5" x14ac:dyDescent="0.3">
      <c r="D364" s="14"/>
      <c r="E364" s="14"/>
    </row>
    <row r="365" spans="4:5" x14ac:dyDescent="0.3">
      <c r="D365" s="14"/>
      <c r="E365" s="14"/>
    </row>
    <row r="366" spans="4:5" x14ac:dyDescent="0.3">
      <c r="D366" s="14"/>
      <c r="E366" s="14"/>
    </row>
    <row r="367" spans="4:5" x14ac:dyDescent="0.3">
      <c r="D367" s="14"/>
      <c r="E367" s="14"/>
    </row>
    <row r="368" spans="4:5" x14ac:dyDescent="0.3">
      <c r="D368" s="14"/>
      <c r="E368" s="14"/>
    </row>
    <row r="369" spans="4:5" x14ac:dyDescent="0.3">
      <c r="D369" s="14"/>
      <c r="E369" s="14"/>
    </row>
    <row r="370" spans="4:5" x14ac:dyDescent="0.3">
      <c r="D370" s="14"/>
      <c r="E370" s="14"/>
    </row>
    <row r="371" spans="4:5" x14ac:dyDescent="0.3">
      <c r="D371" s="14"/>
      <c r="E371" s="14"/>
    </row>
    <row r="372" spans="4:5" x14ac:dyDescent="0.3">
      <c r="D372" s="14"/>
      <c r="E372" s="14"/>
    </row>
    <row r="373" spans="4:5" x14ac:dyDescent="0.3">
      <c r="D373" s="14"/>
      <c r="E373" s="14"/>
    </row>
    <row r="374" spans="4:5" x14ac:dyDescent="0.3">
      <c r="D374" s="14"/>
      <c r="E374" s="14"/>
    </row>
    <row r="375" spans="4:5" x14ac:dyDescent="0.3">
      <c r="D375" s="14"/>
      <c r="E375" s="14"/>
    </row>
    <row r="376" spans="4:5" x14ac:dyDescent="0.3">
      <c r="D376" s="14"/>
      <c r="E376" s="14"/>
    </row>
    <row r="377" spans="4:5" x14ac:dyDescent="0.3">
      <c r="D377" s="14"/>
      <c r="E377" s="14"/>
    </row>
    <row r="378" spans="4:5" x14ac:dyDescent="0.3">
      <c r="D378" s="14"/>
      <c r="E378" s="14"/>
    </row>
    <row r="379" spans="4:5" x14ac:dyDescent="0.3">
      <c r="D379" s="14"/>
      <c r="E379" s="14"/>
    </row>
    <row r="380" spans="4:5" x14ac:dyDescent="0.3">
      <c r="D380" s="14"/>
      <c r="E380" s="14"/>
    </row>
    <row r="381" spans="4:5" x14ac:dyDescent="0.3">
      <c r="D381" s="14"/>
      <c r="E381" s="14"/>
    </row>
    <row r="382" spans="4:5" x14ac:dyDescent="0.3">
      <c r="D382" s="14"/>
      <c r="E382" s="14"/>
    </row>
    <row r="383" spans="4:5" x14ac:dyDescent="0.3">
      <c r="D383" s="14"/>
      <c r="E383" s="14"/>
    </row>
    <row r="384" spans="4:5" x14ac:dyDescent="0.3">
      <c r="D384" s="14"/>
      <c r="E384" s="14"/>
    </row>
    <row r="385" spans="4:5" x14ac:dyDescent="0.3">
      <c r="D385" s="14"/>
      <c r="E385" s="14"/>
    </row>
    <row r="386" spans="4:5" x14ac:dyDescent="0.3">
      <c r="D386" s="14"/>
      <c r="E386" s="14"/>
    </row>
    <row r="387" spans="4:5" x14ac:dyDescent="0.3">
      <c r="D387" s="14"/>
      <c r="E387" s="14"/>
    </row>
    <row r="388" spans="4:5" x14ac:dyDescent="0.3">
      <c r="D388" s="14"/>
      <c r="E388" s="14"/>
    </row>
    <row r="389" spans="4:5" x14ac:dyDescent="0.3">
      <c r="D389" s="14"/>
      <c r="E389" s="14"/>
    </row>
    <row r="390" spans="4:5" x14ac:dyDescent="0.3">
      <c r="D390" s="14"/>
      <c r="E390" s="14"/>
    </row>
    <row r="391" spans="4:5" x14ac:dyDescent="0.3">
      <c r="D391" s="14"/>
      <c r="E391" s="14"/>
    </row>
    <row r="392" spans="4:5" x14ac:dyDescent="0.3">
      <c r="D392" s="14"/>
      <c r="E392" s="14"/>
    </row>
    <row r="393" spans="4:5" x14ac:dyDescent="0.3">
      <c r="D393" s="14"/>
      <c r="E393" s="14"/>
    </row>
    <row r="394" spans="4:5" x14ac:dyDescent="0.3">
      <c r="D394" s="14"/>
      <c r="E394" s="14"/>
    </row>
    <row r="395" spans="4:5" x14ac:dyDescent="0.3">
      <c r="D395" s="14"/>
      <c r="E395" s="14"/>
    </row>
    <row r="396" spans="4:5" x14ac:dyDescent="0.3">
      <c r="D396" s="14"/>
      <c r="E396" s="14"/>
    </row>
    <row r="397" spans="4:5" x14ac:dyDescent="0.3">
      <c r="D397" s="14"/>
      <c r="E397" s="14"/>
    </row>
    <row r="398" spans="4:5" x14ac:dyDescent="0.3">
      <c r="D398" s="14"/>
      <c r="E398" s="14"/>
    </row>
    <row r="399" spans="4:5" x14ac:dyDescent="0.3">
      <c r="D399" s="14"/>
      <c r="E399" s="14"/>
    </row>
    <row r="400" spans="4:5" x14ac:dyDescent="0.3">
      <c r="D400" s="14"/>
      <c r="E400" s="14"/>
    </row>
    <row r="401" spans="4:5" x14ac:dyDescent="0.3">
      <c r="D401" s="14"/>
      <c r="E401" s="14"/>
    </row>
    <row r="402" spans="4:5" x14ac:dyDescent="0.3">
      <c r="D402" s="14"/>
      <c r="E402" s="14"/>
    </row>
    <row r="403" spans="4:5" x14ac:dyDescent="0.3">
      <c r="D403" s="14"/>
      <c r="E403" s="14"/>
    </row>
    <row r="404" spans="4:5" x14ac:dyDescent="0.3">
      <c r="D404" s="14"/>
      <c r="E404" s="14"/>
    </row>
    <row r="405" spans="4:5" x14ac:dyDescent="0.3">
      <c r="D405" s="14"/>
      <c r="E405" s="14"/>
    </row>
    <row r="406" spans="4:5" x14ac:dyDescent="0.3">
      <c r="D406" s="14"/>
      <c r="E406" s="14"/>
    </row>
    <row r="407" spans="4:5" x14ac:dyDescent="0.3">
      <c r="D407" s="14"/>
      <c r="E407" s="14"/>
    </row>
    <row r="408" spans="4:5" x14ac:dyDescent="0.3">
      <c r="D408" s="14"/>
      <c r="E408" s="14"/>
    </row>
    <row r="409" spans="4:5" x14ac:dyDescent="0.3">
      <c r="D409" s="14"/>
      <c r="E409" s="14"/>
    </row>
    <row r="410" spans="4:5" x14ac:dyDescent="0.3">
      <c r="D410" s="14"/>
      <c r="E410" s="14"/>
    </row>
    <row r="411" spans="4:5" x14ac:dyDescent="0.3">
      <c r="D411" s="14"/>
      <c r="E411" s="14"/>
    </row>
    <row r="412" spans="4:5" x14ac:dyDescent="0.3">
      <c r="D412" s="14"/>
      <c r="E412" s="14"/>
    </row>
    <row r="413" spans="4:5" x14ac:dyDescent="0.3">
      <c r="D413" s="14"/>
      <c r="E413" s="14"/>
    </row>
    <row r="414" spans="4:5" x14ac:dyDescent="0.3">
      <c r="D414" s="14"/>
      <c r="E414" s="14"/>
    </row>
    <row r="415" spans="4:5" x14ac:dyDescent="0.3">
      <c r="D415" s="14"/>
      <c r="E415" s="14"/>
    </row>
    <row r="416" spans="4:5" x14ac:dyDescent="0.3">
      <c r="D416" s="14"/>
      <c r="E416" s="14"/>
    </row>
    <row r="417" spans="4:5" x14ac:dyDescent="0.3">
      <c r="D417" s="14"/>
      <c r="E417" s="14"/>
    </row>
    <row r="418" spans="4:5" x14ac:dyDescent="0.3">
      <c r="D418" s="14"/>
      <c r="E418" s="14"/>
    </row>
    <row r="419" spans="4:5" x14ac:dyDescent="0.3">
      <c r="D419" s="14"/>
      <c r="E419" s="14"/>
    </row>
    <row r="420" spans="4:5" x14ac:dyDescent="0.3">
      <c r="D420" s="14"/>
      <c r="E420" s="14"/>
    </row>
    <row r="421" spans="4:5" x14ac:dyDescent="0.3">
      <c r="D421" s="14"/>
      <c r="E421" s="14"/>
    </row>
    <row r="422" spans="4:5" x14ac:dyDescent="0.3">
      <c r="D422" s="14"/>
      <c r="E422" s="14"/>
    </row>
    <row r="423" spans="4:5" x14ac:dyDescent="0.3">
      <c r="D423" s="14"/>
      <c r="E423" s="14"/>
    </row>
    <row r="424" spans="4:5" x14ac:dyDescent="0.3">
      <c r="D424" s="14"/>
      <c r="E424" s="14"/>
    </row>
    <row r="425" spans="4:5" x14ac:dyDescent="0.3">
      <c r="D425" s="14"/>
      <c r="E425" s="14"/>
    </row>
    <row r="426" spans="4:5" x14ac:dyDescent="0.3">
      <c r="D426" s="14"/>
      <c r="E426" s="14"/>
    </row>
    <row r="427" spans="4:5" x14ac:dyDescent="0.3">
      <c r="D427" s="14"/>
      <c r="E427" s="14"/>
    </row>
    <row r="428" spans="4:5" x14ac:dyDescent="0.3">
      <c r="D428" s="14"/>
      <c r="E428" s="14"/>
    </row>
    <row r="429" spans="4:5" x14ac:dyDescent="0.3">
      <c r="D429" s="14"/>
      <c r="E429" s="14"/>
    </row>
    <row r="430" spans="4:5" x14ac:dyDescent="0.3">
      <c r="D430" s="14"/>
      <c r="E430" s="14"/>
    </row>
    <row r="431" spans="4:5" x14ac:dyDescent="0.3">
      <c r="D431" s="14"/>
      <c r="E431" s="14"/>
    </row>
    <row r="432" spans="4:5" x14ac:dyDescent="0.3">
      <c r="D432" s="14"/>
      <c r="E432" s="14"/>
    </row>
    <row r="433" spans="4:5" x14ac:dyDescent="0.3">
      <c r="D433" s="14"/>
      <c r="E433" s="14"/>
    </row>
    <row r="434" spans="4:5" x14ac:dyDescent="0.3">
      <c r="D434" s="14"/>
      <c r="E434" s="14"/>
    </row>
    <row r="435" spans="4:5" x14ac:dyDescent="0.3">
      <c r="D435" s="14"/>
      <c r="E435" s="14"/>
    </row>
    <row r="436" spans="4:5" x14ac:dyDescent="0.3">
      <c r="D436" s="14"/>
      <c r="E436" s="14"/>
    </row>
    <row r="437" spans="4:5" x14ac:dyDescent="0.3">
      <c r="D437" s="14"/>
      <c r="E437" s="14"/>
    </row>
    <row r="438" spans="4:5" x14ac:dyDescent="0.3">
      <c r="D438" s="14"/>
      <c r="E438" s="14"/>
    </row>
    <row r="439" spans="4:5" x14ac:dyDescent="0.3">
      <c r="D439" s="14"/>
      <c r="E439" s="14"/>
    </row>
    <row r="440" spans="4:5" x14ac:dyDescent="0.3">
      <c r="D440" s="14"/>
      <c r="E440" s="14"/>
    </row>
    <row r="441" spans="4:5" x14ac:dyDescent="0.3">
      <c r="D441" s="14"/>
      <c r="E441" s="14"/>
    </row>
    <row r="442" spans="4:5" x14ac:dyDescent="0.3">
      <c r="D442" s="14"/>
      <c r="E442" s="14"/>
    </row>
    <row r="443" spans="4:5" x14ac:dyDescent="0.3">
      <c r="D443" s="14"/>
      <c r="E443" s="14"/>
    </row>
    <row r="444" spans="4:5" x14ac:dyDescent="0.3">
      <c r="D444" s="14"/>
      <c r="E444" s="14"/>
    </row>
    <row r="445" spans="4:5" x14ac:dyDescent="0.3">
      <c r="D445" s="14"/>
      <c r="E445" s="14"/>
    </row>
    <row r="446" spans="4:5" x14ac:dyDescent="0.3">
      <c r="D446" s="14"/>
      <c r="E446" s="14"/>
    </row>
    <row r="447" spans="4:5" x14ac:dyDescent="0.3">
      <c r="D447" s="14"/>
      <c r="E447" s="14"/>
    </row>
    <row r="448" spans="4:5" x14ac:dyDescent="0.3">
      <c r="D448" s="14"/>
      <c r="E448" s="14"/>
    </row>
    <row r="449" spans="4:5" x14ac:dyDescent="0.3">
      <c r="D449" s="14"/>
      <c r="E449" s="14"/>
    </row>
    <row r="450" spans="4:5" x14ac:dyDescent="0.3">
      <c r="D450" s="14"/>
      <c r="E450" s="14"/>
    </row>
    <row r="451" spans="4:5" x14ac:dyDescent="0.3">
      <c r="D451" s="14"/>
      <c r="E451" s="14"/>
    </row>
    <row r="452" spans="4:5" x14ac:dyDescent="0.3">
      <c r="D452" s="14"/>
      <c r="E452" s="14"/>
    </row>
    <row r="453" spans="4:5" x14ac:dyDescent="0.3">
      <c r="D453" s="14"/>
      <c r="E453" s="14"/>
    </row>
    <row r="454" spans="4:5" x14ac:dyDescent="0.3">
      <c r="D454" s="14"/>
      <c r="E454" s="14"/>
    </row>
    <row r="455" spans="4:5" x14ac:dyDescent="0.3">
      <c r="D455" s="14"/>
      <c r="E455" s="14"/>
    </row>
    <row r="456" spans="4:5" x14ac:dyDescent="0.3">
      <c r="D456" s="14"/>
      <c r="E456" s="14"/>
    </row>
    <row r="457" spans="4:5" x14ac:dyDescent="0.3">
      <c r="D457" s="14"/>
      <c r="E457" s="14"/>
    </row>
    <row r="458" spans="4:5" x14ac:dyDescent="0.3">
      <c r="D458" s="14"/>
      <c r="E458" s="14"/>
    </row>
    <row r="459" spans="4:5" x14ac:dyDescent="0.3">
      <c r="D459" s="14"/>
      <c r="E459" s="14"/>
    </row>
    <row r="460" spans="4:5" x14ac:dyDescent="0.3">
      <c r="D460" s="14"/>
      <c r="E460" s="14"/>
    </row>
    <row r="461" spans="4:5" x14ac:dyDescent="0.3">
      <c r="D461" s="14"/>
      <c r="E461" s="14"/>
    </row>
    <row r="462" spans="4:5" x14ac:dyDescent="0.3">
      <c r="D462" s="14"/>
      <c r="E462" s="14"/>
    </row>
    <row r="463" spans="4:5" x14ac:dyDescent="0.3">
      <c r="D463" s="14"/>
      <c r="E463" s="14"/>
    </row>
    <row r="464" spans="4:5" x14ac:dyDescent="0.3">
      <c r="D464" s="14"/>
      <c r="E464" s="14"/>
    </row>
    <row r="465" spans="4:5" x14ac:dyDescent="0.3">
      <c r="D465" s="14"/>
      <c r="E465" s="14"/>
    </row>
    <row r="466" spans="4:5" x14ac:dyDescent="0.3">
      <c r="D466" s="14"/>
      <c r="E466" s="14"/>
    </row>
    <row r="467" spans="4:5" x14ac:dyDescent="0.3">
      <c r="D467" s="14"/>
      <c r="E467" s="14"/>
    </row>
    <row r="468" spans="4:5" x14ac:dyDescent="0.3">
      <c r="D468" s="14"/>
      <c r="E468" s="14"/>
    </row>
    <row r="469" spans="4:5" x14ac:dyDescent="0.3">
      <c r="D469" s="14"/>
      <c r="E469" s="14"/>
    </row>
    <row r="470" spans="4:5" x14ac:dyDescent="0.3">
      <c r="D470" s="14"/>
      <c r="E470" s="14"/>
    </row>
    <row r="471" spans="4:5" x14ac:dyDescent="0.3">
      <c r="D471" s="14"/>
      <c r="E471" s="14"/>
    </row>
    <row r="472" spans="4:5" x14ac:dyDescent="0.3">
      <c r="D472" s="14"/>
      <c r="E472" s="14"/>
    </row>
    <row r="473" spans="4:5" x14ac:dyDescent="0.3">
      <c r="D473" s="14"/>
      <c r="E473" s="14"/>
    </row>
    <row r="474" spans="4:5" x14ac:dyDescent="0.3">
      <c r="D474" s="14"/>
      <c r="E474" s="14"/>
    </row>
    <row r="475" spans="4:5" x14ac:dyDescent="0.3">
      <c r="D475" s="14"/>
      <c r="E475" s="14"/>
    </row>
    <row r="476" spans="4:5" x14ac:dyDescent="0.3">
      <c r="D476" s="14"/>
      <c r="E476" s="14"/>
    </row>
    <row r="477" spans="4:5" x14ac:dyDescent="0.3">
      <c r="D477" s="14"/>
      <c r="E477" s="14"/>
    </row>
    <row r="478" spans="4:5" x14ac:dyDescent="0.3">
      <c r="D478" s="14"/>
      <c r="E478" s="14"/>
    </row>
    <row r="479" spans="4:5" x14ac:dyDescent="0.3">
      <c r="D479" s="14"/>
      <c r="E479" s="14"/>
    </row>
    <row r="480" spans="4:5" x14ac:dyDescent="0.3">
      <c r="D480" s="14"/>
      <c r="E480" s="14"/>
    </row>
    <row r="481" spans="4:5" x14ac:dyDescent="0.3">
      <c r="D481" s="14"/>
      <c r="E481" s="14"/>
    </row>
    <row r="482" spans="4:5" x14ac:dyDescent="0.3">
      <c r="D482" s="14"/>
      <c r="E482" s="14"/>
    </row>
    <row r="483" spans="4:5" x14ac:dyDescent="0.3">
      <c r="D483" s="14"/>
      <c r="E483" s="14"/>
    </row>
    <row r="484" spans="4:5" x14ac:dyDescent="0.3">
      <c r="D484" s="14"/>
      <c r="E484" s="14"/>
    </row>
    <row r="485" spans="4:5" x14ac:dyDescent="0.3">
      <c r="D485" s="14"/>
      <c r="E485" s="14"/>
    </row>
    <row r="486" spans="4:5" x14ac:dyDescent="0.3">
      <c r="D486" s="14"/>
      <c r="E486" s="14"/>
    </row>
    <row r="487" spans="4:5" x14ac:dyDescent="0.3">
      <c r="D487" s="14"/>
      <c r="E487" s="14"/>
    </row>
    <row r="488" spans="4:5" x14ac:dyDescent="0.3">
      <c r="D488" s="14"/>
      <c r="E488" s="14"/>
    </row>
    <row r="489" spans="4:5" x14ac:dyDescent="0.3">
      <c r="D489" s="14"/>
      <c r="E489" s="14"/>
    </row>
    <row r="490" spans="4:5" x14ac:dyDescent="0.3">
      <c r="D490" s="14"/>
      <c r="E490" s="14"/>
    </row>
    <row r="491" spans="4:5" x14ac:dyDescent="0.3">
      <c r="D491" s="14"/>
      <c r="E491" s="14"/>
    </row>
    <row r="492" spans="4:5" x14ac:dyDescent="0.3">
      <c r="D492" s="14"/>
      <c r="E492" s="14"/>
    </row>
    <row r="493" spans="4:5" x14ac:dyDescent="0.3">
      <c r="D493" s="14"/>
      <c r="E493" s="14"/>
    </row>
    <row r="494" spans="4:5" x14ac:dyDescent="0.3">
      <c r="D494" s="14"/>
      <c r="E494" s="14"/>
    </row>
    <row r="495" spans="4:5" x14ac:dyDescent="0.3">
      <c r="D495" s="14"/>
      <c r="E495" s="14"/>
    </row>
    <row r="496" spans="4:5" x14ac:dyDescent="0.3">
      <c r="D496" s="14"/>
      <c r="E496" s="14"/>
    </row>
    <row r="497" spans="4:5" x14ac:dyDescent="0.3">
      <c r="D497" s="14"/>
      <c r="E497" s="14"/>
    </row>
    <row r="498" spans="4:5" x14ac:dyDescent="0.3">
      <c r="D498" s="14"/>
      <c r="E498" s="14"/>
    </row>
    <row r="499" spans="4:5" x14ac:dyDescent="0.3">
      <c r="D499" s="14"/>
      <c r="E499" s="14"/>
    </row>
    <row r="500" spans="4:5" x14ac:dyDescent="0.3">
      <c r="D500" s="14"/>
      <c r="E500" s="14"/>
    </row>
    <row r="501" spans="4:5" x14ac:dyDescent="0.3">
      <c r="D501" s="14"/>
      <c r="E501" s="14"/>
    </row>
    <row r="502" spans="4:5" x14ac:dyDescent="0.3">
      <c r="D502" s="14"/>
      <c r="E502" s="14"/>
    </row>
    <row r="503" spans="4:5" x14ac:dyDescent="0.3">
      <c r="D503" s="14"/>
      <c r="E503" s="14"/>
    </row>
    <row r="504" spans="4:5" x14ac:dyDescent="0.3">
      <c r="D504" s="14"/>
      <c r="E504" s="14"/>
    </row>
    <row r="505" spans="4:5" x14ac:dyDescent="0.3">
      <c r="D505" s="14"/>
      <c r="E505" s="14"/>
    </row>
    <row r="506" spans="4:5" x14ac:dyDescent="0.3">
      <c r="D506" s="14"/>
      <c r="E506" s="14"/>
    </row>
    <row r="507" spans="4:5" x14ac:dyDescent="0.3">
      <c r="D507" s="14"/>
      <c r="E507" s="14"/>
    </row>
    <row r="508" spans="4:5" x14ac:dyDescent="0.3">
      <c r="D508" s="14"/>
      <c r="E508" s="14"/>
    </row>
    <row r="509" spans="4:5" x14ac:dyDescent="0.3">
      <c r="D509" s="14"/>
      <c r="E509" s="14"/>
    </row>
    <row r="510" spans="4:5" x14ac:dyDescent="0.3">
      <c r="D510" s="14"/>
      <c r="E510" s="14"/>
    </row>
    <row r="511" spans="4:5" x14ac:dyDescent="0.3">
      <c r="D511" s="14"/>
      <c r="E511" s="14"/>
    </row>
    <row r="512" spans="4:5" x14ac:dyDescent="0.3">
      <c r="D512" s="14"/>
      <c r="E512" s="14"/>
    </row>
    <row r="513" spans="4:5" x14ac:dyDescent="0.3">
      <c r="D513" s="14"/>
      <c r="E513" s="14"/>
    </row>
    <row r="514" spans="4:5" x14ac:dyDescent="0.3">
      <c r="D514" s="14"/>
      <c r="E514" s="14"/>
    </row>
    <row r="515" spans="4:5" x14ac:dyDescent="0.3">
      <c r="D515" s="14"/>
      <c r="E515" s="14"/>
    </row>
    <row r="516" spans="4:5" x14ac:dyDescent="0.3">
      <c r="D516" s="14"/>
      <c r="E516" s="14"/>
    </row>
    <row r="517" spans="4:5" x14ac:dyDescent="0.3">
      <c r="D517" s="14"/>
      <c r="E517" s="14"/>
    </row>
    <row r="518" spans="4:5" x14ac:dyDescent="0.3">
      <c r="D518" s="14"/>
      <c r="E518" s="14"/>
    </row>
    <row r="519" spans="4:5" x14ac:dyDescent="0.3">
      <c r="D519" s="14"/>
      <c r="E519" s="14"/>
    </row>
    <row r="520" spans="4:5" x14ac:dyDescent="0.3">
      <c r="D520" s="14"/>
      <c r="E520" s="14"/>
    </row>
    <row r="521" spans="4:5" x14ac:dyDescent="0.3">
      <c r="D521" s="14"/>
      <c r="E521" s="14"/>
    </row>
    <row r="522" spans="4:5" x14ac:dyDescent="0.3">
      <c r="D522" s="14"/>
      <c r="E522" s="14"/>
    </row>
    <row r="523" spans="4:5" x14ac:dyDescent="0.3">
      <c r="D523" s="14"/>
      <c r="E523" s="14"/>
    </row>
    <row r="524" spans="4:5" x14ac:dyDescent="0.3">
      <c r="D524" s="14"/>
      <c r="E524" s="14"/>
    </row>
    <row r="525" spans="4:5" x14ac:dyDescent="0.3">
      <c r="D525" s="14"/>
      <c r="E525" s="14"/>
    </row>
    <row r="526" spans="4:5" x14ac:dyDescent="0.3">
      <c r="D526" s="14"/>
      <c r="E526" s="14"/>
    </row>
    <row r="527" spans="4:5" x14ac:dyDescent="0.3">
      <c r="D527" s="14"/>
      <c r="E527" s="14"/>
    </row>
    <row r="528" spans="4:5" x14ac:dyDescent="0.3">
      <c r="D528" s="14"/>
      <c r="E528" s="14"/>
    </row>
    <row r="529" spans="4:5" x14ac:dyDescent="0.3">
      <c r="D529" s="14"/>
      <c r="E529" s="14"/>
    </row>
    <row r="530" spans="4:5" x14ac:dyDescent="0.3">
      <c r="D530" s="14"/>
      <c r="E530" s="14"/>
    </row>
    <row r="531" spans="4:5" x14ac:dyDescent="0.3">
      <c r="D531" s="14"/>
      <c r="E531" s="14"/>
    </row>
    <row r="532" spans="4:5" x14ac:dyDescent="0.3">
      <c r="D532" s="14"/>
      <c r="E532" s="14"/>
    </row>
    <row r="533" spans="4:5" x14ac:dyDescent="0.3">
      <c r="D533" s="14"/>
      <c r="E533" s="14"/>
    </row>
    <row r="534" spans="4:5" x14ac:dyDescent="0.3">
      <c r="D534" s="14"/>
      <c r="E534" s="14"/>
    </row>
    <row r="535" spans="4:5" x14ac:dyDescent="0.3">
      <c r="D535" s="14"/>
      <c r="E535" s="14"/>
    </row>
    <row r="536" spans="4:5" x14ac:dyDescent="0.3">
      <c r="D536" s="14"/>
      <c r="E536" s="14"/>
    </row>
    <row r="537" spans="4:5" x14ac:dyDescent="0.3">
      <c r="D537" s="14"/>
      <c r="E537" s="14"/>
    </row>
    <row r="538" spans="4:5" x14ac:dyDescent="0.3">
      <c r="D538" s="14"/>
      <c r="E538" s="14"/>
    </row>
    <row r="539" spans="4:5" x14ac:dyDescent="0.3">
      <c r="D539" s="14"/>
      <c r="E539" s="14"/>
    </row>
    <row r="540" spans="4:5" x14ac:dyDescent="0.3">
      <c r="D540" s="14"/>
      <c r="E540" s="14"/>
    </row>
    <row r="541" spans="4:5" x14ac:dyDescent="0.3">
      <c r="D541" s="14"/>
      <c r="E541" s="14"/>
    </row>
    <row r="542" spans="4:5" x14ac:dyDescent="0.3">
      <c r="D542" s="14"/>
      <c r="E542" s="14"/>
    </row>
    <row r="543" spans="4:5" x14ac:dyDescent="0.3">
      <c r="D543" s="14"/>
      <c r="E543" s="14"/>
    </row>
    <row r="544" spans="4:5" x14ac:dyDescent="0.3">
      <c r="D544" s="14"/>
      <c r="E544" s="14"/>
    </row>
    <row r="545" spans="4:5" x14ac:dyDescent="0.3">
      <c r="D545" s="14"/>
      <c r="E545" s="14"/>
    </row>
    <row r="546" spans="4:5" x14ac:dyDescent="0.3">
      <c r="D546" s="14"/>
      <c r="E546" s="14"/>
    </row>
    <row r="547" spans="4:5" x14ac:dyDescent="0.3">
      <c r="D547" s="14"/>
      <c r="E547" s="14"/>
    </row>
    <row r="548" spans="4:5" x14ac:dyDescent="0.3">
      <c r="D548" s="14"/>
      <c r="E548" s="14"/>
    </row>
    <row r="549" spans="4:5" x14ac:dyDescent="0.3">
      <c r="D549" s="14"/>
      <c r="E549" s="14"/>
    </row>
    <row r="550" spans="4:5" x14ac:dyDescent="0.3">
      <c r="D550" s="14"/>
      <c r="E550" s="14"/>
    </row>
    <row r="551" spans="4:5" x14ac:dyDescent="0.3">
      <c r="D551" s="14"/>
      <c r="E551" s="14"/>
    </row>
    <row r="552" spans="4:5" x14ac:dyDescent="0.3">
      <c r="D552" s="14"/>
      <c r="E552" s="14"/>
    </row>
    <row r="553" spans="4:5" x14ac:dyDescent="0.3">
      <c r="D553" s="14"/>
      <c r="E553" s="14"/>
    </row>
    <row r="554" spans="4:5" x14ac:dyDescent="0.3">
      <c r="D554" s="14"/>
      <c r="E554" s="14"/>
    </row>
    <row r="555" spans="4:5" x14ac:dyDescent="0.3">
      <c r="D555" s="14"/>
      <c r="E555" s="14"/>
    </row>
    <row r="556" spans="4:5" x14ac:dyDescent="0.3">
      <c r="D556" s="14"/>
      <c r="E556" s="14"/>
    </row>
    <row r="557" spans="4:5" x14ac:dyDescent="0.3">
      <c r="D557" s="14"/>
      <c r="E557" s="14"/>
    </row>
    <row r="558" spans="4:5" x14ac:dyDescent="0.3">
      <c r="D558" s="14"/>
      <c r="E558" s="14"/>
    </row>
    <row r="559" spans="4:5" x14ac:dyDescent="0.3">
      <c r="D559" s="14"/>
      <c r="E559" s="14"/>
    </row>
    <row r="560" spans="4:5" x14ac:dyDescent="0.3">
      <c r="D560" s="14"/>
      <c r="E560" s="14"/>
    </row>
    <row r="561" spans="4:5" x14ac:dyDescent="0.3">
      <c r="D561" s="14"/>
      <c r="E561" s="14"/>
    </row>
    <row r="562" spans="4:5" x14ac:dyDescent="0.3">
      <c r="D562" s="14"/>
      <c r="E562" s="14"/>
    </row>
    <row r="563" spans="4:5" x14ac:dyDescent="0.3">
      <c r="D563" s="14"/>
      <c r="E563" s="14"/>
    </row>
    <row r="564" spans="4:5" x14ac:dyDescent="0.3">
      <c r="D564" s="14"/>
      <c r="E564" s="14"/>
    </row>
    <row r="565" spans="4:5" x14ac:dyDescent="0.3">
      <c r="D565" s="14"/>
      <c r="E565" s="14"/>
    </row>
    <row r="566" spans="4:5" x14ac:dyDescent="0.3">
      <c r="D566" s="14"/>
      <c r="E566" s="14"/>
    </row>
    <row r="567" spans="4:5" x14ac:dyDescent="0.3">
      <c r="D567" s="14"/>
      <c r="E567" s="14"/>
    </row>
    <row r="568" spans="4:5" x14ac:dyDescent="0.3">
      <c r="D568" s="14"/>
      <c r="E568" s="14"/>
    </row>
    <row r="569" spans="4:5" x14ac:dyDescent="0.3">
      <c r="D569" s="14"/>
      <c r="E569" s="14"/>
    </row>
    <row r="570" spans="4:5" x14ac:dyDescent="0.3">
      <c r="D570" s="14"/>
      <c r="E570" s="14"/>
    </row>
    <row r="571" spans="4:5" x14ac:dyDescent="0.3">
      <c r="D571" s="14"/>
      <c r="E571" s="14"/>
    </row>
    <row r="572" spans="4:5" x14ac:dyDescent="0.3">
      <c r="D572" s="14"/>
      <c r="E572" s="14"/>
    </row>
    <row r="573" spans="4:5" x14ac:dyDescent="0.3">
      <c r="D573" s="14"/>
      <c r="E573" s="14"/>
    </row>
    <row r="574" spans="4:5" x14ac:dyDescent="0.3">
      <c r="D574" s="14"/>
      <c r="E574" s="14"/>
    </row>
    <row r="575" spans="4:5" x14ac:dyDescent="0.3">
      <c r="D575" s="14"/>
      <c r="E575" s="14"/>
    </row>
    <row r="576" spans="4:5" x14ac:dyDescent="0.3">
      <c r="D576" s="14"/>
      <c r="E576" s="14"/>
    </row>
    <row r="577" spans="4:5" x14ac:dyDescent="0.3">
      <c r="D577" s="14"/>
      <c r="E577" s="14"/>
    </row>
    <row r="578" spans="4:5" x14ac:dyDescent="0.3">
      <c r="D578" s="14"/>
      <c r="E578" s="14"/>
    </row>
    <row r="579" spans="4:5" x14ac:dyDescent="0.3">
      <c r="D579" s="14"/>
      <c r="E579" s="14"/>
    </row>
    <row r="580" spans="4:5" x14ac:dyDescent="0.3">
      <c r="D580" s="14"/>
      <c r="E580" s="14"/>
    </row>
    <row r="581" spans="4:5" x14ac:dyDescent="0.3">
      <c r="D581" s="14"/>
      <c r="E581" s="14"/>
    </row>
    <row r="582" spans="4:5" x14ac:dyDescent="0.3">
      <c r="D582" s="14"/>
      <c r="E582" s="14"/>
    </row>
    <row r="583" spans="4:5" x14ac:dyDescent="0.3">
      <c r="D583" s="14"/>
      <c r="E583" s="14"/>
    </row>
    <row r="584" spans="4:5" x14ac:dyDescent="0.3">
      <c r="D584" s="14"/>
      <c r="E584" s="14"/>
    </row>
    <row r="585" spans="4:5" x14ac:dyDescent="0.3">
      <c r="D585" s="14"/>
      <c r="E585" s="14"/>
    </row>
    <row r="586" spans="4:5" x14ac:dyDescent="0.3">
      <c r="D586" s="14"/>
      <c r="E586" s="14"/>
    </row>
    <row r="587" spans="4:5" x14ac:dyDescent="0.3">
      <c r="D587" s="14"/>
      <c r="E587" s="14"/>
    </row>
    <row r="588" spans="4:5" x14ac:dyDescent="0.3">
      <c r="D588" s="14"/>
      <c r="E588" s="14"/>
    </row>
    <row r="589" spans="4:5" x14ac:dyDescent="0.3">
      <c r="D589" s="14"/>
      <c r="E589" s="14"/>
    </row>
    <row r="590" spans="4:5" x14ac:dyDescent="0.3">
      <c r="D590" s="14"/>
      <c r="E590" s="14"/>
    </row>
    <row r="591" spans="4:5" x14ac:dyDescent="0.3">
      <c r="D591" s="14"/>
      <c r="E591" s="14"/>
    </row>
    <row r="592" spans="4:5" x14ac:dyDescent="0.3">
      <c r="D592" s="14"/>
      <c r="E592" s="14"/>
    </row>
    <row r="593" spans="4:5" x14ac:dyDescent="0.3">
      <c r="D593" s="14"/>
      <c r="E593" s="14"/>
    </row>
    <row r="594" spans="4:5" x14ac:dyDescent="0.3">
      <c r="D594" s="14"/>
      <c r="E594" s="14"/>
    </row>
    <row r="595" spans="4:5" x14ac:dyDescent="0.3">
      <c r="D595" s="14"/>
      <c r="E595" s="14"/>
    </row>
    <row r="596" spans="4:5" x14ac:dyDescent="0.3">
      <c r="D596" s="14"/>
      <c r="E596" s="14"/>
    </row>
    <row r="597" spans="4:5" x14ac:dyDescent="0.3">
      <c r="D597" s="14"/>
      <c r="E597" s="14"/>
    </row>
    <row r="598" spans="4:5" x14ac:dyDescent="0.3">
      <c r="D598" s="14"/>
      <c r="E598" s="14"/>
    </row>
    <row r="599" spans="4:5" x14ac:dyDescent="0.3">
      <c r="D599" s="14"/>
      <c r="E599" s="14"/>
    </row>
    <row r="600" spans="4:5" x14ac:dyDescent="0.3">
      <c r="D600" s="14"/>
      <c r="E600" s="14"/>
    </row>
    <row r="601" spans="4:5" x14ac:dyDescent="0.3">
      <c r="D601" s="14"/>
      <c r="E601" s="14"/>
    </row>
    <row r="602" spans="4:5" x14ac:dyDescent="0.3">
      <c r="D602" s="14"/>
      <c r="E602" s="14"/>
    </row>
    <row r="603" spans="4:5" x14ac:dyDescent="0.3">
      <c r="D603" s="14"/>
      <c r="E603" s="14"/>
    </row>
    <row r="604" spans="4:5" x14ac:dyDescent="0.3">
      <c r="D604" s="14"/>
      <c r="E604" s="14"/>
    </row>
  </sheetData>
  <mergeCells count="2">
    <mergeCell ref="A4:E4"/>
    <mergeCell ref="F4:G4"/>
  </mergeCells>
  <conditionalFormatting sqref="F6">
    <cfRule type="cellIs" dxfId="332" priority="76" operator="between">
      <formula>8</formula>
      <formula>16</formula>
    </cfRule>
    <cfRule type="cellIs" dxfId="331" priority="77" operator="between">
      <formula>4</formula>
      <formula>7.99</formula>
    </cfRule>
    <cfRule type="cellIs" dxfId="330" priority="78" operator="between">
      <formula>1</formula>
      <formula>3.99</formula>
    </cfRule>
  </conditionalFormatting>
  <conditionalFormatting sqref="G6">
    <cfRule type="cellIs" dxfId="329" priority="73" operator="between">
      <formula>8</formula>
      <formula>16</formula>
    </cfRule>
    <cfRule type="cellIs" dxfId="328" priority="74" operator="between">
      <formula>4</formula>
      <formula>7.99</formula>
    </cfRule>
    <cfRule type="cellIs" dxfId="327" priority="75" operator="between">
      <formula>1</formula>
      <formula>3.99</formula>
    </cfRule>
  </conditionalFormatting>
  <conditionalFormatting sqref="F7">
    <cfRule type="cellIs" dxfId="326" priority="70" operator="between">
      <formula>8</formula>
      <formula>16</formula>
    </cfRule>
    <cfRule type="cellIs" dxfId="325" priority="71" operator="between">
      <formula>4</formula>
      <formula>7.99</formula>
    </cfRule>
    <cfRule type="cellIs" dxfId="324" priority="72" operator="between">
      <formula>1</formula>
      <formula>3.99</formula>
    </cfRule>
  </conditionalFormatting>
  <conditionalFormatting sqref="G7">
    <cfRule type="cellIs" dxfId="323" priority="67" operator="between">
      <formula>8</formula>
      <formula>16</formula>
    </cfRule>
    <cfRule type="cellIs" dxfId="322" priority="68" operator="between">
      <formula>4</formula>
      <formula>7.99</formula>
    </cfRule>
    <cfRule type="cellIs" dxfId="321" priority="69" operator="between">
      <formula>1</formula>
      <formula>3.99</formula>
    </cfRule>
  </conditionalFormatting>
  <conditionalFormatting sqref="F8">
    <cfRule type="cellIs" dxfId="320" priority="64" operator="between">
      <formula>8</formula>
      <formula>16</formula>
    </cfRule>
    <cfRule type="cellIs" dxfId="319" priority="65" operator="between">
      <formula>4</formula>
      <formula>7.99</formula>
    </cfRule>
    <cfRule type="cellIs" dxfId="318" priority="66" operator="between">
      <formula>1</formula>
      <formula>3.99</formula>
    </cfRule>
  </conditionalFormatting>
  <conditionalFormatting sqref="G8">
    <cfRule type="cellIs" dxfId="317" priority="61" operator="between">
      <formula>8</formula>
      <formula>16</formula>
    </cfRule>
    <cfRule type="cellIs" dxfId="316" priority="62" operator="between">
      <formula>4</formula>
      <formula>7.99</formula>
    </cfRule>
    <cfRule type="cellIs" dxfId="315" priority="63" operator="between">
      <formula>1</formula>
      <formula>3.99</formula>
    </cfRule>
  </conditionalFormatting>
  <conditionalFormatting sqref="F9">
    <cfRule type="cellIs" dxfId="314" priority="58" operator="between">
      <formula>8</formula>
      <formula>16</formula>
    </cfRule>
    <cfRule type="cellIs" dxfId="313" priority="59" operator="between">
      <formula>4</formula>
      <formula>7.99</formula>
    </cfRule>
    <cfRule type="cellIs" dxfId="312" priority="60" operator="between">
      <formula>1</formula>
      <formula>3.99</formula>
    </cfRule>
  </conditionalFormatting>
  <conditionalFormatting sqref="G9">
    <cfRule type="cellIs" dxfId="311" priority="55" operator="between">
      <formula>8</formula>
      <formula>16</formula>
    </cfRule>
    <cfRule type="cellIs" dxfId="310" priority="56" operator="between">
      <formula>4</formula>
      <formula>7.99</formula>
    </cfRule>
    <cfRule type="cellIs" dxfId="309" priority="57" operator="between">
      <formula>1</formula>
      <formula>3.99</formula>
    </cfRule>
  </conditionalFormatting>
  <conditionalFormatting sqref="F10">
    <cfRule type="cellIs" dxfId="308" priority="52" operator="between">
      <formula>8</formula>
      <formula>16</formula>
    </cfRule>
    <cfRule type="cellIs" dxfId="307" priority="53" operator="between">
      <formula>4</formula>
      <formula>7.99</formula>
    </cfRule>
    <cfRule type="cellIs" dxfId="306" priority="54" operator="between">
      <formula>1</formula>
      <formula>3.99</formula>
    </cfRule>
  </conditionalFormatting>
  <conditionalFormatting sqref="G10">
    <cfRule type="cellIs" dxfId="305" priority="49" operator="between">
      <formula>8</formula>
      <formula>16</formula>
    </cfRule>
    <cfRule type="cellIs" dxfId="304" priority="50" operator="between">
      <formula>4</formula>
      <formula>7.99</formula>
    </cfRule>
    <cfRule type="cellIs" dxfId="303" priority="51" operator="between">
      <formula>1</formula>
      <formula>3.99</formula>
    </cfRule>
  </conditionalFormatting>
  <conditionalFormatting sqref="F11">
    <cfRule type="cellIs" dxfId="302" priority="46" operator="between">
      <formula>8</formula>
      <formula>16</formula>
    </cfRule>
    <cfRule type="cellIs" dxfId="301" priority="47" operator="between">
      <formula>4</formula>
      <formula>7.99</formula>
    </cfRule>
    <cfRule type="cellIs" dxfId="300" priority="48" operator="between">
      <formula>1</formula>
      <formula>3.99</formula>
    </cfRule>
  </conditionalFormatting>
  <conditionalFormatting sqref="G11">
    <cfRule type="cellIs" dxfId="299" priority="43" operator="between">
      <formula>8</formula>
      <formula>16</formula>
    </cfRule>
    <cfRule type="cellIs" dxfId="298" priority="44" operator="between">
      <formula>4</formula>
      <formula>7.99</formula>
    </cfRule>
    <cfRule type="cellIs" dxfId="297" priority="45" operator="between">
      <formula>1</formula>
      <formula>3.99</formula>
    </cfRule>
  </conditionalFormatting>
  <conditionalFormatting sqref="F12">
    <cfRule type="cellIs" dxfId="296" priority="40" operator="between">
      <formula>8</formula>
      <formula>16</formula>
    </cfRule>
    <cfRule type="cellIs" dxfId="295" priority="41" operator="between">
      <formula>4</formula>
      <formula>7.99</formula>
    </cfRule>
    <cfRule type="cellIs" dxfId="294" priority="42" operator="between">
      <formula>1</formula>
      <formula>3.99</formula>
    </cfRule>
  </conditionalFormatting>
  <conditionalFormatting sqref="G12">
    <cfRule type="cellIs" dxfId="293" priority="37" operator="between">
      <formula>8</formula>
      <formula>16</formula>
    </cfRule>
    <cfRule type="cellIs" dxfId="292" priority="38" operator="between">
      <formula>4</formula>
      <formula>7.99</formula>
    </cfRule>
    <cfRule type="cellIs" dxfId="291" priority="39" operator="between">
      <formula>1</formula>
      <formula>3.99</formula>
    </cfRule>
  </conditionalFormatting>
  <conditionalFormatting sqref="F13">
    <cfRule type="cellIs" dxfId="290" priority="34" operator="between">
      <formula>8</formula>
      <formula>16</formula>
    </cfRule>
    <cfRule type="cellIs" dxfId="289" priority="35" operator="between">
      <formula>4</formula>
      <formula>7.99</formula>
    </cfRule>
    <cfRule type="cellIs" dxfId="288" priority="36" operator="between">
      <formula>1</formula>
      <formula>3.99</formula>
    </cfRule>
  </conditionalFormatting>
  <conditionalFormatting sqref="G13">
    <cfRule type="cellIs" dxfId="287" priority="31" operator="between">
      <formula>8</formula>
      <formula>16</formula>
    </cfRule>
    <cfRule type="cellIs" dxfId="286" priority="32" operator="between">
      <formula>4</formula>
      <formula>7.99</formula>
    </cfRule>
    <cfRule type="cellIs" dxfId="285" priority="33" operator="between">
      <formula>1</formula>
      <formula>3.99</formula>
    </cfRule>
  </conditionalFormatting>
  <conditionalFormatting sqref="F14">
    <cfRule type="cellIs" dxfId="284" priority="28" operator="between">
      <formula>8</formula>
      <formula>16</formula>
    </cfRule>
    <cfRule type="cellIs" dxfId="283" priority="29" operator="between">
      <formula>4</formula>
      <formula>7.99</formula>
    </cfRule>
    <cfRule type="cellIs" dxfId="282" priority="30" operator="between">
      <formula>1</formula>
      <formula>3.99</formula>
    </cfRule>
  </conditionalFormatting>
  <conditionalFormatting sqref="G14">
    <cfRule type="cellIs" dxfId="281" priority="25" operator="between">
      <formula>8</formula>
      <formula>16</formula>
    </cfRule>
    <cfRule type="cellIs" dxfId="280" priority="26" operator="between">
      <formula>4</formula>
      <formula>7.99</formula>
    </cfRule>
    <cfRule type="cellIs" dxfId="279" priority="27" operator="between">
      <formula>1</formula>
      <formula>3.99</formula>
    </cfRule>
  </conditionalFormatting>
  <conditionalFormatting sqref="F15">
    <cfRule type="cellIs" dxfId="278" priority="22" operator="between">
      <formula>8</formula>
      <formula>16</formula>
    </cfRule>
    <cfRule type="cellIs" dxfId="277" priority="23" operator="between">
      <formula>4</formula>
      <formula>7.99</formula>
    </cfRule>
    <cfRule type="cellIs" dxfId="276" priority="24" operator="between">
      <formula>1</formula>
      <formula>3.99</formula>
    </cfRule>
  </conditionalFormatting>
  <conditionalFormatting sqref="G15">
    <cfRule type="cellIs" dxfId="275" priority="19" operator="between">
      <formula>8</formula>
      <formula>16</formula>
    </cfRule>
    <cfRule type="cellIs" dxfId="274" priority="20" operator="between">
      <formula>4</formula>
      <formula>7.99</formula>
    </cfRule>
    <cfRule type="cellIs" dxfId="273" priority="21" operator="between">
      <formula>1</formula>
      <formula>3.99</formula>
    </cfRule>
  </conditionalFormatting>
  <conditionalFormatting sqref="F16">
    <cfRule type="cellIs" dxfId="272" priority="16" operator="between">
      <formula>8</formula>
      <formula>16</formula>
    </cfRule>
    <cfRule type="cellIs" dxfId="271" priority="17" operator="between">
      <formula>4</formula>
      <formula>7.99</formula>
    </cfRule>
    <cfRule type="cellIs" dxfId="270" priority="18" operator="between">
      <formula>1</formula>
      <formula>3.99</formula>
    </cfRule>
  </conditionalFormatting>
  <conditionalFormatting sqref="G16">
    <cfRule type="cellIs" dxfId="269" priority="13" operator="between">
      <formula>8</formula>
      <formula>16</formula>
    </cfRule>
    <cfRule type="cellIs" dxfId="268" priority="14" operator="between">
      <formula>4</formula>
      <formula>7.99</formula>
    </cfRule>
    <cfRule type="cellIs" dxfId="267" priority="15" operator="between">
      <formula>1</formula>
      <formula>3.99</formula>
    </cfRule>
  </conditionalFormatting>
  <conditionalFormatting sqref="F17:G17">
    <cfRule type="cellIs" dxfId="266" priority="4" operator="between">
      <formula>8</formula>
      <formula>16</formula>
    </cfRule>
    <cfRule type="cellIs" dxfId="265" priority="5" operator="between">
      <formula>4</formula>
      <formula>7.99</formula>
    </cfRule>
    <cfRule type="cellIs" dxfId="264" priority="6" operator="between">
      <formula>1</formula>
      <formula>3.99</formula>
    </cfRule>
  </conditionalFormatting>
  <pageMargins left="0.70866141732283472" right="0.70866141732283472" top="0.74803149606299213" bottom="0.74803149606299213" header="0.31496062992125984" footer="0.31496062992125984"/>
  <pageSetup paperSize="8"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Y43"/>
  <sheetViews>
    <sheetView showGridLines="0" tabSelected="1" topLeftCell="A2" zoomScaleNormal="100" zoomScaleSheetLayoutView="100" workbookViewId="0">
      <selection activeCell="W8" sqref="W8:W9"/>
    </sheetView>
  </sheetViews>
  <sheetFormatPr baseColWidth="10" defaultColWidth="8.54296875" defaultRowHeight="12.5" x14ac:dyDescent="0.25"/>
  <cols>
    <col min="1" max="1" width="12.54296875" style="16" customWidth="1"/>
    <col min="2" max="2" width="64.54296875" style="99" customWidth="1"/>
    <col min="3" max="3" width="13.453125" style="16" customWidth="1"/>
    <col min="4" max="4" width="15" style="16" customWidth="1"/>
    <col min="5" max="5" width="14.453125" style="16" customWidth="1"/>
    <col min="6" max="6" width="12.54296875" style="16" customWidth="1"/>
    <col min="7" max="7" width="64.54296875" style="99" customWidth="1"/>
    <col min="8" max="8" width="28.453125" style="16" customWidth="1"/>
    <col min="9" max="9" width="23.453125" style="16" customWidth="1"/>
    <col min="10" max="11" width="28.453125" style="16" customWidth="1"/>
    <col min="12" max="14" width="14.54296875" style="16" customWidth="1"/>
    <col min="15" max="15" width="64.54296875" style="16" customWidth="1"/>
    <col min="16" max="17" width="14.54296875" style="16" customWidth="1"/>
    <col min="18" max="19" width="28.453125" style="16" customWidth="1"/>
    <col min="20" max="22" width="14.54296875" style="16" customWidth="1"/>
    <col min="23" max="23" width="69.7265625" style="108" customWidth="1"/>
    <col min="24" max="24" width="12.54296875" style="16" customWidth="1"/>
    <col min="25" max="25" width="13.54296875" style="16" customWidth="1"/>
    <col min="26" max="26" width="41.453125" style="16" customWidth="1"/>
    <col min="27" max="16384" width="8.54296875" style="16"/>
  </cols>
  <sheetData>
    <row r="1" spans="1:25" ht="12.75" hidden="1" customHeight="1" x14ac:dyDescent="0.3">
      <c r="A1" s="15"/>
      <c r="B1" s="98"/>
      <c r="C1" s="15"/>
      <c r="D1" s="15"/>
      <c r="E1" s="15"/>
      <c r="F1" s="15"/>
      <c r="G1" s="98"/>
      <c r="H1" s="15"/>
      <c r="I1" s="15"/>
      <c r="J1" s="15"/>
      <c r="K1" s="15"/>
      <c r="L1" s="15"/>
      <c r="M1" s="15"/>
      <c r="N1" s="15"/>
      <c r="O1" s="15"/>
      <c r="P1" s="15"/>
      <c r="Q1" s="15"/>
    </row>
    <row r="2" spans="1:25" ht="13.5" thickBot="1" x14ac:dyDescent="0.35">
      <c r="A2" s="15"/>
      <c r="B2" s="98"/>
      <c r="C2" s="15"/>
      <c r="D2" s="15"/>
      <c r="E2" s="15"/>
      <c r="F2" s="15"/>
      <c r="G2" s="98"/>
      <c r="H2" s="15"/>
      <c r="I2" s="15"/>
      <c r="J2" s="15"/>
      <c r="K2" s="15"/>
      <c r="L2" s="15"/>
      <c r="M2" s="15"/>
      <c r="N2" s="15"/>
      <c r="O2" s="15"/>
      <c r="P2" s="15"/>
      <c r="Q2" s="15"/>
    </row>
    <row r="3" spans="1:25" s="18" customFormat="1" ht="16" x14ac:dyDescent="0.35">
      <c r="B3" s="100"/>
      <c r="C3" s="153" t="s">
        <v>73</v>
      </c>
      <c r="D3" s="154"/>
      <c r="E3" s="155"/>
      <c r="F3" s="155"/>
      <c r="G3" s="155"/>
      <c r="H3" s="155"/>
      <c r="I3" s="156"/>
      <c r="J3" s="17"/>
      <c r="K3" s="17"/>
      <c r="L3" s="23" t="s">
        <v>86</v>
      </c>
      <c r="M3" s="23" t="s">
        <v>87</v>
      </c>
      <c r="N3" s="17"/>
      <c r="O3" s="17"/>
      <c r="W3" s="109"/>
    </row>
    <row r="4" spans="1:25" s="20" customFormat="1" ht="24.5" x14ac:dyDescent="0.35">
      <c r="B4" s="61"/>
      <c r="C4" s="157" t="s">
        <v>75</v>
      </c>
      <c r="D4" s="158"/>
      <c r="E4" s="159" t="s">
        <v>76</v>
      </c>
      <c r="F4" s="160"/>
      <c r="G4" s="96" t="s">
        <v>77</v>
      </c>
      <c r="H4" s="63" t="s">
        <v>88</v>
      </c>
      <c r="I4" s="72" t="s">
        <v>79</v>
      </c>
      <c r="J4" s="19"/>
      <c r="K4" s="19"/>
      <c r="L4" s="23" t="s">
        <v>89</v>
      </c>
      <c r="M4" s="23" t="s">
        <v>90</v>
      </c>
      <c r="N4" s="19"/>
      <c r="O4" s="19"/>
      <c r="W4" s="110"/>
    </row>
    <row r="5" spans="1:25" s="26" customFormat="1" ht="54" customHeight="1" thickBot="1" x14ac:dyDescent="0.4">
      <c r="B5" s="62"/>
      <c r="C5" s="161" t="str">
        <f>'Contratación (C)'!A6</f>
        <v>C.R1</v>
      </c>
      <c r="D5" s="162"/>
      <c r="E5" s="163" t="str">
        <f>'Contratación (C)'!B6</f>
        <v xml:space="preserve">Limitación de la concurrencia </v>
      </c>
      <c r="F5" s="164"/>
      <c r="G5" s="60" t="str">
        <f>'Contratación (C)'!C6</f>
        <v>Manipulación del procedimiento de preparación y/o adjudicación, limitándose el acceso a la contratación pública en condiciones de igualdad y no discriminación a todos los licitadores.</v>
      </c>
      <c r="H5" s="24" t="str">
        <f>'Contratación (C)'!D6</f>
        <v>ED/EE</v>
      </c>
      <c r="I5" s="31">
        <f>'Contratación (C)'!E6</f>
        <v>0</v>
      </c>
      <c r="J5" s="15"/>
      <c r="K5" s="15"/>
      <c r="L5" s="15"/>
      <c r="M5" s="25" t="s">
        <v>91</v>
      </c>
      <c r="N5" s="15"/>
      <c r="O5" s="15"/>
      <c r="W5" s="111"/>
    </row>
    <row r="6" spans="1:25" ht="13" x14ac:dyDescent="0.3">
      <c r="A6" s="15"/>
      <c r="B6" s="98"/>
      <c r="C6" s="15"/>
      <c r="D6" s="15"/>
      <c r="E6" s="15"/>
      <c r="F6" s="15"/>
      <c r="G6" s="98"/>
      <c r="H6" s="15"/>
      <c r="I6" s="15"/>
      <c r="J6" s="15"/>
      <c r="K6" s="15"/>
      <c r="L6" s="15"/>
      <c r="M6" s="15"/>
      <c r="N6" s="15"/>
      <c r="O6" s="15"/>
      <c r="P6" s="15"/>
      <c r="Q6" s="15"/>
    </row>
    <row r="7" spans="1:25" ht="13" x14ac:dyDescent="0.3">
      <c r="A7" s="15"/>
      <c r="B7" s="98"/>
      <c r="C7" s="15"/>
      <c r="D7" s="15"/>
      <c r="E7" s="15"/>
      <c r="F7" s="15"/>
      <c r="G7" s="98"/>
      <c r="H7" s="15"/>
      <c r="I7" s="15"/>
      <c r="J7" s="15"/>
      <c r="K7" s="15"/>
      <c r="L7" s="15"/>
      <c r="M7" s="15"/>
      <c r="N7" s="15"/>
      <c r="O7" s="15"/>
      <c r="P7" s="15"/>
      <c r="Q7" s="15"/>
    </row>
    <row r="8" spans="1:25" ht="26.25" customHeight="1" x14ac:dyDescent="0.25">
      <c r="A8" s="165" t="s">
        <v>92</v>
      </c>
      <c r="B8" s="166"/>
      <c r="C8" s="150" t="s">
        <v>29</v>
      </c>
      <c r="D8" s="167"/>
      <c r="E8" s="168"/>
      <c r="F8" s="165" t="s">
        <v>93</v>
      </c>
      <c r="G8" s="169"/>
      <c r="H8" s="169"/>
      <c r="I8" s="169"/>
      <c r="J8" s="169"/>
      <c r="K8" s="170"/>
      <c r="L8" s="150" t="s">
        <v>35</v>
      </c>
      <c r="M8" s="151"/>
      <c r="N8" s="152"/>
      <c r="O8" s="165" t="s">
        <v>94</v>
      </c>
      <c r="P8" s="169"/>
      <c r="Q8" s="169"/>
      <c r="R8" s="169"/>
      <c r="S8" s="170"/>
      <c r="T8" s="150" t="s">
        <v>95</v>
      </c>
      <c r="U8" s="151"/>
      <c r="V8" s="152"/>
      <c r="W8" s="173" t="s">
        <v>432</v>
      </c>
      <c r="X8" s="114"/>
      <c r="Y8" s="114"/>
    </row>
    <row r="9" spans="1:25" ht="48" x14ac:dyDescent="0.25">
      <c r="A9" s="64" t="s">
        <v>96</v>
      </c>
      <c r="B9" s="64" t="s">
        <v>97</v>
      </c>
      <c r="C9" s="73" t="s">
        <v>98</v>
      </c>
      <c r="D9" s="73" t="s">
        <v>99</v>
      </c>
      <c r="E9" s="74" t="s">
        <v>100</v>
      </c>
      <c r="F9" s="64" t="s">
        <v>101</v>
      </c>
      <c r="G9" s="64" t="s">
        <v>102</v>
      </c>
      <c r="H9" s="64" t="s">
        <v>103</v>
      </c>
      <c r="I9" s="64" t="s">
        <v>104</v>
      </c>
      <c r="J9" s="64" t="s">
        <v>105</v>
      </c>
      <c r="K9" s="64" t="s">
        <v>106</v>
      </c>
      <c r="L9" s="73" t="s">
        <v>107</v>
      </c>
      <c r="M9" s="73" t="s">
        <v>108</v>
      </c>
      <c r="N9" s="73" t="s">
        <v>109</v>
      </c>
      <c r="O9" s="64" t="s">
        <v>110</v>
      </c>
      <c r="P9" s="64" t="s">
        <v>111</v>
      </c>
      <c r="Q9" s="64" t="s">
        <v>112</v>
      </c>
      <c r="R9" s="65" t="s">
        <v>113</v>
      </c>
      <c r="S9" s="65" t="s">
        <v>114</v>
      </c>
      <c r="T9" s="73" t="s">
        <v>115</v>
      </c>
      <c r="U9" s="73" t="s">
        <v>116</v>
      </c>
      <c r="V9" s="73" t="s">
        <v>117</v>
      </c>
      <c r="W9" s="174"/>
    </row>
    <row r="10" spans="1:25" ht="180" x14ac:dyDescent="0.25">
      <c r="A10" s="27" t="s">
        <v>152</v>
      </c>
      <c r="B10" s="47" t="s">
        <v>153</v>
      </c>
      <c r="C10" s="66">
        <v>4</v>
      </c>
      <c r="D10" s="66">
        <v>1</v>
      </c>
      <c r="E10" s="70">
        <f>C10*D10</f>
        <v>4</v>
      </c>
      <c r="F10" s="27" t="s">
        <v>154</v>
      </c>
      <c r="G10" s="49" t="s">
        <v>155</v>
      </c>
      <c r="H10" s="67" t="s">
        <v>86</v>
      </c>
      <c r="I10" s="67" t="s">
        <v>87</v>
      </c>
      <c r="J10" s="66">
        <v>-3</v>
      </c>
      <c r="K10" s="66">
        <v>-3</v>
      </c>
      <c r="L10" s="27">
        <f>IF(ISNUMBER(C10),IF(C10+J10&gt;1,C10+J10,1),"")</f>
        <v>1</v>
      </c>
      <c r="M10" s="27">
        <f>IF(ISNUMBER(D10),IF(D10+K10&gt;1,D10+K10,1),"")</f>
        <v>1</v>
      </c>
      <c r="N10" s="70">
        <f>L10*M10</f>
        <v>1</v>
      </c>
      <c r="O10" s="68"/>
      <c r="P10" s="68"/>
      <c r="Q10" s="68"/>
      <c r="R10" s="66"/>
      <c r="S10" s="66"/>
      <c r="T10" s="27">
        <f>IF(ISNUMBER($L10),IF($L10+R10&gt;1,$L10+R10,1),"")</f>
        <v>1</v>
      </c>
      <c r="U10" s="27">
        <f>IF(ISNUMBER($M10),IF($M10+S10&gt;1,$M10+S10,1),"")</f>
        <v>1</v>
      </c>
      <c r="V10" s="70">
        <f>T10*U10</f>
        <v>1</v>
      </c>
      <c r="W10" s="125" t="s">
        <v>376</v>
      </c>
    </row>
    <row r="11" spans="1:25" ht="170.25" customHeight="1" x14ac:dyDescent="0.25">
      <c r="A11" s="27" t="s">
        <v>156</v>
      </c>
      <c r="B11" s="46" t="s">
        <v>157</v>
      </c>
      <c r="C11" s="66">
        <v>4</v>
      </c>
      <c r="D11" s="66">
        <v>1</v>
      </c>
      <c r="E11" s="70">
        <f t="shared" ref="E11:E16" si="0">C11*D11</f>
        <v>4</v>
      </c>
      <c r="F11" s="27" t="s">
        <v>158</v>
      </c>
      <c r="G11" s="49" t="s">
        <v>159</v>
      </c>
      <c r="H11" s="67" t="s">
        <v>86</v>
      </c>
      <c r="I11" s="67" t="s">
        <v>87</v>
      </c>
      <c r="J11" s="66">
        <v>-3</v>
      </c>
      <c r="K11" s="66">
        <v>-3</v>
      </c>
      <c r="L11" s="27">
        <f t="shared" ref="L11:M16" si="1">IF(ISNUMBER(C11),IF(C11+J11&gt;1,C11+J11,1),"")</f>
        <v>1</v>
      </c>
      <c r="M11" s="27">
        <f t="shared" si="1"/>
        <v>1</v>
      </c>
      <c r="N11" s="70">
        <f t="shared" ref="N11:N16" si="2">L11*M11</f>
        <v>1</v>
      </c>
      <c r="O11" s="68"/>
      <c r="P11" s="68"/>
      <c r="Q11" s="68"/>
      <c r="R11" s="66"/>
      <c r="S11" s="66"/>
      <c r="T11" s="27">
        <f t="shared" ref="T11:T16" si="3">IF(ISNUMBER($L11),IF($L11+R11&gt;1,$L11+R11,1),"")</f>
        <v>1</v>
      </c>
      <c r="U11" s="27">
        <f t="shared" ref="U11:U16" si="4">IF(ISNUMBER($M11),IF($M11+S11&gt;1,$M11+S11,1),"")</f>
        <v>1</v>
      </c>
      <c r="V11" s="70">
        <f t="shared" ref="V11:V16" si="5">T11*U11</f>
        <v>1</v>
      </c>
      <c r="W11" s="125" t="s">
        <v>377</v>
      </c>
    </row>
    <row r="12" spans="1:25" ht="259.5" customHeight="1" x14ac:dyDescent="0.25">
      <c r="A12" s="27" t="s">
        <v>160</v>
      </c>
      <c r="B12" s="46" t="s">
        <v>161</v>
      </c>
      <c r="C12" s="66">
        <v>3</v>
      </c>
      <c r="D12" s="66">
        <v>1</v>
      </c>
      <c r="E12" s="70">
        <f t="shared" si="0"/>
        <v>3</v>
      </c>
      <c r="F12" s="27" t="s">
        <v>162</v>
      </c>
      <c r="G12" s="49" t="s">
        <v>163</v>
      </c>
      <c r="H12" s="67" t="s">
        <v>86</v>
      </c>
      <c r="I12" s="67" t="s">
        <v>87</v>
      </c>
      <c r="J12" s="66">
        <v>-3</v>
      </c>
      <c r="K12" s="66">
        <v>-3</v>
      </c>
      <c r="L12" s="27">
        <f t="shared" si="1"/>
        <v>1</v>
      </c>
      <c r="M12" s="27">
        <f t="shared" si="1"/>
        <v>1</v>
      </c>
      <c r="N12" s="70">
        <f t="shared" si="2"/>
        <v>1</v>
      </c>
      <c r="O12" s="68"/>
      <c r="P12" s="68"/>
      <c r="Q12" s="68"/>
      <c r="R12" s="66"/>
      <c r="S12" s="66"/>
      <c r="T12" s="27">
        <f t="shared" si="3"/>
        <v>1</v>
      </c>
      <c r="U12" s="27">
        <f t="shared" si="4"/>
        <v>1</v>
      </c>
      <c r="V12" s="70">
        <f t="shared" si="5"/>
        <v>1</v>
      </c>
      <c r="W12" s="123" t="s">
        <v>378</v>
      </c>
    </row>
    <row r="13" spans="1:25" ht="276.75" customHeight="1" x14ac:dyDescent="0.25">
      <c r="A13" s="27" t="s">
        <v>164</v>
      </c>
      <c r="B13" s="48" t="s">
        <v>165</v>
      </c>
      <c r="C13" s="66">
        <v>4</v>
      </c>
      <c r="D13" s="66">
        <v>1</v>
      </c>
      <c r="E13" s="70">
        <f t="shared" si="0"/>
        <v>4</v>
      </c>
      <c r="F13" s="27" t="s">
        <v>166</v>
      </c>
      <c r="G13" s="44" t="s">
        <v>167</v>
      </c>
      <c r="H13" s="67" t="s">
        <v>86</v>
      </c>
      <c r="I13" s="67" t="s">
        <v>87</v>
      </c>
      <c r="J13" s="66">
        <v>-4</v>
      </c>
      <c r="K13" s="66">
        <v>-4</v>
      </c>
      <c r="L13" s="27">
        <f t="shared" si="1"/>
        <v>1</v>
      </c>
      <c r="M13" s="27">
        <f t="shared" si="1"/>
        <v>1</v>
      </c>
      <c r="N13" s="70">
        <f t="shared" si="2"/>
        <v>1</v>
      </c>
      <c r="O13" s="68"/>
      <c r="P13" s="68"/>
      <c r="Q13" s="68"/>
      <c r="R13" s="66"/>
      <c r="S13" s="66"/>
      <c r="T13" s="27">
        <f t="shared" si="3"/>
        <v>1</v>
      </c>
      <c r="U13" s="27">
        <f t="shared" si="4"/>
        <v>1</v>
      </c>
      <c r="V13" s="70">
        <f t="shared" si="5"/>
        <v>1</v>
      </c>
      <c r="W13" s="123" t="s">
        <v>379</v>
      </c>
    </row>
    <row r="14" spans="1:25" ht="409.5" customHeight="1" x14ac:dyDescent="0.25">
      <c r="A14" s="27" t="s">
        <v>168</v>
      </c>
      <c r="B14" s="46" t="s">
        <v>169</v>
      </c>
      <c r="C14" s="66">
        <v>4</v>
      </c>
      <c r="D14" s="66">
        <v>1</v>
      </c>
      <c r="E14" s="70">
        <f t="shared" si="0"/>
        <v>4</v>
      </c>
      <c r="F14" s="27" t="s">
        <v>170</v>
      </c>
      <c r="G14" s="43" t="s">
        <v>171</v>
      </c>
      <c r="H14" s="67" t="s">
        <v>86</v>
      </c>
      <c r="I14" s="67" t="s">
        <v>87</v>
      </c>
      <c r="J14" s="66">
        <v>-3</v>
      </c>
      <c r="K14" s="66">
        <v>-3</v>
      </c>
      <c r="L14" s="27">
        <f t="shared" si="1"/>
        <v>1</v>
      </c>
      <c r="M14" s="27">
        <f t="shared" si="1"/>
        <v>1</v>
      </c>
      <c r="N14" s="70">
        <f t="shared" si="2"/>
        <v>1</v>
      </c>
      <c r="O14" s="68"/>
      <c r="P14" s="68"/>
      <c r="Q14" s="68"/>
      <c r="R14" s="66"/>
      <c r="S14" s="66"/>
      <c r="T14" s="27">
        <f t="shared" si="3"/>
        <v>1</v>
      </c>
      <c r="U14" s="27">
        <f t="shared" si="4"/>
        <v>1</v>
      </c>
      <c r="V14" s="70">
        <f t="shared" si="5"/>
        <v>1</v>
      </c>
      <c r="W14" s="125" t="s">
        <v>380</v>
      </c>
    </row>
    <row r="15" spans="1:25" ht="204.75" customHeight="1" x14ac:dyDescent="0.25">
      <c r="A15" s="27" t="s">
        <v>172</v>
      </c>
      <c r="B15" s="38" t="s">
        <v>173</v>
      </c>
      <c r="C15" s="66">
        <v>3</v>
      </c>
      <c r="D15" s="66">
        <v>1</v>
      </c>
      <c r="E15" s="70">
        <f t="shared" si="0"/>
        <v>3</v>
      </c>
      <c r="F15" s="27" t="s">
        <v>174</v>
      </c>
      <c r="G15" s="38" t="s">
        <v>175</v>
      </c>
      <c r="H15" s="67" t="s">
        <v>86</v>
      </c>
      <c r="I15" s="67" t="s">
        <v>87</v>
      </c>
      <c r="J15" s="66">
        <v>-3</v>
      </c>
      <c r="K15" s="66">
        <v>-3</v>
      </c>
      <c r="L15" s="27">
        <f t="shared" si="1"/>
        <v>1</v>
      </c>
      <c r="M15" s="27">
        <f t="shared" si="1"/>
        <v>1</v>
      </c>
      <c r="N15" s="70">
        <f t="shared" si="2"/>
        <v>1</v>
      </c>
      <c r="O15" s="68"/>
      <c r="P15" s="68"/>
      <c r="Q15" s="68"/>
      <c r="R15" s="66"/>
      <c r="S15" s="66"/>
      <c r="T15" s="27">
        <f t="shared" si="3"/>
        <v>1</v>
      </c>
      <c r="U15" s="27">
        <f t="shared" si="4"/>
        <v>1</v>
      </c>
      <c r="V15" s="70">
        <f t="shared" si="5"/>
        <v>1</v>
      </c>
      <c r="W15" s="112" t="s">
        <v>381</v>
      </c>
    </row>
    <row r="16" spans="1:25" ht="221.25" customHeight="1" x14ac:dyDescent="0.25">
      <c r="A16" s="27" t="s">
        <v>176</v>
      </c>
      <c r="B16" s="38" t="s">
        <v>177</v>
      </c>
      <c r="C16" s="67">
        <v>4</v>
      </c>
      <c r="D16" s="66">
        <v>1</v>
      </c>
      <c r="E16" s="70">
        <f t="shared" si="0"/>
        <v>4</v>
      </c>
      <c r="F16" s="27" t="s">
        <v>178</v>
      </c>
      <c r="G16" s="38" t="s">
        <v>179</v>
      </c>
      <c r="H16" s="67" t="s">
        <v>86</v>
      </c>
      <c r="I16" s="67" t="s">
        <v>87</v>
      </c>
      <c r="J16" s="67">
        <v>-3</v>
      </c>
      <c r="K16" s="67">
        <v>-3</v>
      </c>
      <c r="L16" s="27">
        <f t="shared" si="1"/>
        <v>1</v>
      </c>
      <c r="M16" s="27">
        <f t="shared" si="1"/>
        <v>1</v>
      </c>
      <c r="N16" s="70">
        <f t="shared" si="2"/>
        <v>1</v>
      </c>
      <c r="O16" s="68"/>
      <c r="P16" s="68"/>
      <c r="Q16" s="68"/>
      <c r="R16" s="67"/>
      <c r="S16" s="67"/>
      <c r="T16" s="27">
        <f t="shared" si="3"/>
        <v>1</v>
      </c>
      <c r="U16" s="27">
        <f t="shared" si="4"/>
        <v>1</v>
      </c>
      <c r="V16" s="70">
        <f t="shared" si="5"/>
        <v>1</v>
      </c>
      <c r="W16" s="113" t="s">
        <v>382</v>
      </c>
    </row>
    <row r="17" spans="4:22" ht="48" customHeight="1" x14ac:dyDescent="0.25">
      <c r="D17" s="73" t="s">
        <v>118</v>
      </c>
      <c r="E17" s="69">
        <f>ROUND(SUM(E10:E16)/COUNT(C10:C16),2)</f>
        <v>3.71</v>
      </c>
      <c r="M17" s="73" t="s">
        <v>119</v>
      </c>
      <c r="N17" s="69">
        <f>ROUND(SUMIF(N10:N16,"&gt;0",N10:N16)/COUNT(N10:N16),2)</f>
        <v>1</v>
      </c>
      <c r="U17" s="73" t="s">
        <v>120</v>
      </c>
      <c r="V17" s="69">
        <f>ROUND(SUMIF(V10:V16,"&gt;0",V10:V16)/COUNT(V10:V16),2)</f>
        <v>1</v>
      </c>
    </row>
    <row r="40" spans="4:5" x14ac:dyDescent="0.25">
      <c r="D40" s="16">
        <v>1</v>
      </c>
      <c r="E40" s="16">
        <v>-1</v>
      </c>
    </row>
    <row r="41" spans="4:5" x14ac:dyDescent="0.25">
      <c r="D41" s="16">
        <v>2</v>
      </c>
      <c r="E41" s="16">
        <v>-2</v>
      </c>
    </row>
    <row r="42" spans="4:5" x14ac:dyDescent="0.25">
      <c r="D42" s="16">
        <v>3</v>
      </c>
      <c r="E42" s="16">
        <v>-3</v>
      </c>
    </row>
    <row r="43" spans="4:5" x14ac:dyDescent="0.25">
      <c r="D43" s="16">
        <v>4</v>
      </c>
      <c r="E43" s="16">
        <v>-4</v>
      </c>
    </row>
  </sheetData>
  <mergeCells count="12">
    <mergeCell ref="T8:V8"/>
    <mergeCell ref="W8:W9"/>
    <mergeCell ref="A8:B8"/>
    <mergeCell ref="C8:E8"/>
    <mergeCell ref="F8:K8"/>
    <mergeCell ref="L8:N8"/>
    <mergeCell ref="O8:S8"/>
    <mergeCell ref="C3:I3"/>
    <mergeCell ref="C4:D4"/>
    <mergeCell ref="E4:F4"/>
    <mergeCell ref="C5:D5"/>
    <mergeCell ref="E5:F5"/>
  </mergeCells>
  <conditionalFormatting sqref="E10:E16 N10:N16 V10:V16">
    <cfRule type="cellIs" dxfId="263" priority="18" operator="between">
      <formula>8</formula>
      <formula>16</formula>
    </cfRule>
    <cfRule type="cellIs" dxfId="262" priority="19" operator="between">
      <formula>4</formula>
      <formula>7.99</formula>
    </cfRule>
    <cfRule type="cellIs" dxfId="261" priority="20" operator="between">
      <formula>1</formula>
      <formula>3.99</formula>
    </cfRule>
  </conditionalFormatting>
  <conditionalFormatting sqref="F10:F16">
    <cfRule type="cellIs" dxfId="260" priority="15" operator="between">
      <formula>11</formula>
      <formula>25</formula>
    </cfRule>
    <cfRule type="cellIs" dxfId="259" priority="16" operator="between">
      <formula>6</formula>
      <formula>10</formula>
    </cfRule>
    <cfRule type="cellIs" dxfId="258" priority="17" operator="between">
      <formula>0</formula>
      <formula>5</formula>
    </cfRule>
  </conditionalFormatting>
  <conditionalFormatting sqref="H10:H16">
    <cfRule type="containsText" dxfId="257" priority="13" operator="containsText" text="Sí">
      <formula>NOT(ISERROR(SEARCH("Sí",H10)))</formula>
    </cfRule>
    <cfRule type="containsText" dxfId="256" priority="14" operator="containsText" text="No">
      <formula>NOT(ISERROR(SEARCH("No",H10)))</formula>
    </cfRule>
  </conditionalFormatting>
  <conditionalFormatting sqref="I10:I16">
    <cfRule type="containsText" dxfId="255" priority="10" operator="containsText" text="Bajo">
      <formula>NOT(ISERROR(SEARCH("Bajo",I10)))</formula>
    </cfRule>
    <cfRule type="containsText" dxfId="254" priority="11" operator="containsText" text="Medio">
      <formula>NOT(ISERROR(SEARCH("Medio",I10)))</formula>
    </cfRule>
    <cfRule type="containsText" dxfId="253" priority="12" operator="containsText" text="Alto">
      <formula>NOT(ISERROR(SEARCH("Alto",I10)))</formula>
    </cfRule>
  </conditionalFormatting>
  <conditionalFormatting sqref="E17">
    <cfRule type="cellIs" dxfId="252" priority="7" operator="between">
      <formula>8</formula>
      <formula>16</formula>
    </cfRule>
    <cfRule type="cellIs" dxfId="251" priority="8" operator="between">
      <formula>4</formula>
      <formula>7.99</formula>
    </cfRule>
    <cfRule type="cellIs" dxfId="250" priority="9" operator="between">
      <formula>1</formula>
      <formula>3.99</formula>
    </cfRule>
  </conditionalFormatting>
  <conditionalFormatting sqref="N17">
    <cfRule type="cellIs" dxfId="249" priority="4" operator="between">
      <formula>8</formula>
      <formula>16</formula>
    </cfRule>
    <cfRule type="cellIs" dxfId="248" priority="5" operator="between">
      <formula>4</formula>
      <formula>7.99</formula>
    </cfRule>
    <cfRule type="cellIs" dxfId="247" priority="6" operator="between">
      <formula>1</formula>
      <formula>3.99</formula>
    </cfRule>
  </conditionalFormatting>
  <conditionalFormatting sqref="V17">
    <cfRule type="cellIs" dxfId="246" priority="1" operator="between">
      <formula>8</formula>
      <formula>16</formula>
    </cfRule>
    <cfRule type="cellIs" dxfId="245" priority="2" operator="between">
      <formula>4</formula>
      <formula>7.99</formula>
    </cfRule>
    <cfRule type="cellIs" dxfId="244" priority="3" operator="between">
      <formula>1</formula>
      <formula>3.99</formula>
    </cfRule>
  </conditionalFormatting>
  <dataValidations count="4">
    <dataValidation type="list" allowBlank="1" showInputMessage="1" showErrorMessage="1" sqref="R10:S16 J10:K16" xr:uid="{00000000-0002-0000-0200-000000000000}">
      <formula1>negative</formula1>
    </dataValidation>
    <dataValidation type="list" allowBlank="1" showInputMessage="1" showErrorMessage="1" sqref="C10:D16" xr:uid="{00000000-0002-0000-0200-000001000000}">
      <formula1>positive</formula1>
    </dataValidation>
    <dataValidation type="list" allowBlank="1" showInputMessage="1" showErrorMessage="1" sqref="H10:H16" xr:uid="{00000000-0002-0000-0200-000002000000}">
      <formula1>$L$3:$L$4</formula1>
    </dataValidation>
    <dataValidation type="list" allowBlank="1" showInputMessage="1" showErrorMessage="1" sqref="I10:I16" xr:uid="{00000000-0002-0000-0200-000003000000}">
      <formula1>$M$3:$M$5</formula1>
    </dataValidation>
  </dataValidations>
  <pageMargins left="0.70866141732283472" right="0.70866141732283472" top="0.74803149606299213" bottom="0.74803149606299213" header="0.31496062992125984" footer="0.31496062992125984"/>
  <pageSetup paperSize="9" scale="2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W43"/>
  <sheetViews>
    <sheetView showGridLines="0" topLeftCell="T4" zoomScaleNormal="100" zoomScaleSheetLayoutView="100" workbookViewId="0">
      <selection activeCell="W8" sqref="W8:W9"/>
    </sheetView>
  </sheetViews>
  <sheetFormatPr baseColWidth="10" defaultColWidth="8.54296875" defaultRowHeight="12.5" x14ac:dyDescent="0.25"/>
  <cols>
    <col min="1" max="1" width="12.54296875" style="16" customWidth="1"/>
    <col min="2" max="2" width="64.54296875" style="16" customWidth="1"/>
    <col min="3" max="3" width="13.453125" style="16" customWidth="1"/>
    <col min="4" max="4" width="15" style="16" customWidth="1"/>
    <col min="5" max="5" width="14.453125" style="16" customWidth="1"/>
    <col min="6" max="6" width="12.54296875" style="16" customWidth="1"/>
    <col min="7" max="7" width="64.54296875" style="16" customWidth="1"/>
    <col min="8" max="8" width="28.453125" style="16" customWidth="1"/>
    <col min="9" max="9" width="23.453125" style="16" customWidth="1"/>
    <col min="10" max="11" width="28.453125" style="16" customWidth="1"/>
    <col min="12" max="14" width="14.54296875" style="16" customWidth="1"/>
    <col min="15" max="15" width="64.54296875" style="16" customWidth="1"/>
    <col min="16" max="17" width="14.54296875" style="16" customWidth="1"/>
    <col min="18" max="19" width="28.453125" style="16" customWidth="1"/>
    <col min="20" max="22" width="14.54296875" style="16" customWidth="1"/>
    <col min="23" max="23" width="76.453125" style="16" customWidth="1"/>
    <col min="24" max="24" width="12.54296875" style="16" customWidth="1"/>
    <col min="25" max="25" width="13.54296875" style="16" customWidth="1"/>
    <col min="26" max="26" width="41.453125" style="16" customWidth="1"/>
    <col min="27" max="16384" width="8.54296875" style="16"/>
  </cols>
  <sheetData>
    <row r="1" spans="1:23" ht="13" x14ac:dyDescent="0.3">
      <c r="A1" s="15"/>
      <c r="B1" s="15"/>
      <c r="C1" s="15"/>
      <c r="D1" s="15"/>
      <c r="E1" s="15"/>
      <c r="F1" s="15"/>
      <c r="G1" s="15"/>
      <c r="H1" s="15"/>
      <c r="I1" s="15"/>
      <c r="J1" s="15"/>
      <c r="K1" s="15"/>
      <c r="L1" s="15"/>
      <c r="M1" s="15"/>
      <c r="N1" s="15"/>
      <c r="O1" s="15"/>
      <c r="P1" s="15"/>
      <c r="Q1" s="15"/>
    </row>
    <row r="2" spans="1:23" ht="13.5" thickBot="1" x14ac:dyDescent="0.35">
      <c r="A2" s="15"/>
      <c r="B2" s="15"/>
      <c r="C2" s="15"/>
      <c r="D2" s="15"/>
      <c r="E2" s="15"/>
      <c r="F2" s="15"/>
      <c r="G2" s="15"/>
      <c r="H2" s="15"/>
      <c r="I2" s="15"/>
      <c r="J2" s="15"/>
      <c r="K2" s="15"/>
      <c r="L2" s="15"/>
      <c r="M2" s="15"/>
      <c r="N2" s="15"/>
      <c r="O2" s="15"/>
      <c r="P2" s="15"/>
      <c r="Q2" s="15"/>
    </row>
    <row r="3" spans="1:23" s="18" customFormat="1" ht="15.5" x14ac:dyDescent="0.35">
      <c r="C3" s="153" t="s">
        <v>73</v>
      </c>
      <c r="D3" s="154"/>
      <c r="E3" s="155"/>
      <c r="F3" s="155"/>
      <c r="G3" s="155"/>
      <c r="H3" s="155"/>
      <c r="I3" s="156"/>
      <c r="J3" s="17"/>
      <c r="K3" s="17"/>
      <c r="L3" s="23" t="s">
        <v>86</v>
      </c>
      <c r="M3" s="23" t="s">
        <v>87</v>
      </c>
      <c r="N3" s="17"/>
      <c r="O3" s="17"/>
    </row>
    <row r="4" spans="1:23" s="20" customFormat="1" ht="24.5" x14ac:dyDescent="0.35">
      <c r="B4" s="61"/>
      <c r="C4" s="157" t="s">
        <v>75</v>
      </c>
      <c r="D4" s="158"/>
      <c r="E4" s="159" t="s">
        <v>76</v>
      </c>
      <c r="F4" s="160"/>
      <c r="G4" s="71" t="s">
        <v>77</v>
      </c>
      <c r="H4" s="63" t="s">
        <v>88</v>
      </c>
      <c r="I4" s="72" t="s">
        <v>79</v>
      </c>
      <c r="J4" s="19"/>
      <c r="K4" s="19"/>
      <c r="L4" s="23" t="s">
        <v>89</v>
      </c>
      <c r="M4" s="23" t="s">
        <v>90</v>
      </c>
      <c r="N4" s="19"/>
      <c r="O4" s="19"/>
    </row>
    <row r="5" spans="1:23" s="26" customFormat="1" ht="54" customHeight="1" thickBot="1" x14ac:dyDescent="0.4">
      <c r="B5" s="62"/>
      <c r="C5" s="161" t="str">
        <f>'Contratación (C)'!A7</f>
        <v>C.R2</v>
      </c>
      <c r="D5" s="162"/>
      <c r="E5" s="163" t="str">
        <f>'Contratación (C)'!B7</f>
        <v>Prácticas colusorias en las ofertas</v>
      </c>
      <c r="F5" s="164"/>
      <c r="G5" s="60" t="str">
        <f>'Contratación (C)'!C7</f>
        <v>Distintas empresas acuerdan en secreto manipular el proceso de licitación para limitar o eliminar la competencia entre ellas, por lo general con la finalidad de incrementar artificialmente los precios o reducir la calidad de los bienes o servicios.</v>
      </c>
      <c r="H5" s="24">
        <f>'Contratación (C)'!D7</f>
        <v>0</v>
      </c>
      <c r="I5" s="31">
        <f>'Contratación (C)'!E7</f>
        <v>0</v>
      </c>
      <c r="J5" s="15"/>
      <c r="K5" s="15"/>
      <c r="L5" s="15"/>
      <c r="M5" s="25" t="s">
        <v>91</v>
      </c>
      <c r="N5" s="15"/>
      <c r="O5" s="15"/>
    </row>
    <row r="6" spans="1:23" ht="13" x14ac:dyDescent="0.3">
      <c r="A6" s="15"/>
      <c r="B6" s="15"/>
      <c r="C6" s="15"/>
      <c r="D6" s="15"/>
      <c r="E6" s="15"/>
      <c r="F6" s="15"/>
      <c r="G6" s="15"/>
      <c r="H6" s="15"/>
      <c r="I6" s="15"/>
      <c r="J6" s="15"/>
      <c r="K6" s="15"/>
      <c r="L6" s="15"/>
      <c r="M6" s="15"/>
      <c r="N6" s="15"/>
      <c r="O6" s="15"/>
      <c r="P6" s="15"/>
      <c r="Q6" s="15"/>
    </row>
    <row r="7" spans="1:23" ht="13" x14ac:dyDescent="0.3">
      <c r="A7" s="15"/>
      <c r="B7" s="15"/>
      <c r="C7" s="15"/>
      <c r="D7" s="15"/>
      <c r="E7" s="15"/>
      <c r="F7" s="15"/>
      <c r="G7" s="15"/>
      <c r="H7" s="15"/>
      <c r="I7" s="15"/>
      <c r="J7" s="15"/>
      <c r="K7" s="15"/>
      <c r="L7" s="15"/>
      <c r="M7" s="15"/>
      <c r="N7" s="15"/>
      <c r="O7" s="15"/>
      <c r="P7" s="15"/>
      <c r="Q7" s="15"/>
    </row>
    <row r="8" spans="1:23" ht="26.25" customHeight="1" x14ac:dyDescent="0.25">
      <c r="A8" s="165" t="s">
        <v>92</v>
      </c>
      <c r="B8" s="166"/>
      <c r="C8" s="150" t="s">
        <v>29</v>
      </c>
      <c r="D8" s="167"/>
      <c r="E8" s="168"/>
      <c r="F8" s="165" t="s">
        <v>93</v>
      </c>
      <c r="G8" s="169"/>
      <c r="H8" s="169"/>
      <c r="I8" s="169"/>
      <c r="J8" s="169"/>
      <c r="K8" s="170"/>
      <c r="L8" s="150" t="s">
        <v>35</v>
      </c>
      <c r="M8" s="151"/>
      <c r="N8" s="152"/>
      <c r="O8" s="165" t="s">
        <v>94</v>
      </c>
      <c r="P8" s="169"/>
      <c r="Q8" s="169"/>
      <c r="R8" s="169"/>
      <c r="S8" s="170"/>
      <c r="T8" s="150" t="s">
        <v>95</v>
      </c>
      <c r="U8" s="151"/>
      <c r="V8" s="152"/>
      <c r="W8" s="173" t="s">
        <v>432</v>
      </c>
    </row>
    <row r="9" spans="1:23" ht="48" x14ac:dyDescent="0.25">
      <c r="A9" s="64" t="s">
        <v>96</v>
      </c>
      <c r="B9" s="64" t="s">
        <v>97</v>
      </c>
      <c r="C9" s="73" t="s">
        <v>98</v>
      </c>
      <c r="D9" s="73" t="s">
        <v>99</v>
      </c>
      <c r="E9" s="74" t="s">
        <v>100</v>
      </c>
      <c r="F9" s="64" t="s">
        <v>101</v>
      </c>
      <c r="G9" s="64" t="s">
        <v>102</v>
      </c>
      <c r="H9" s="64" t="s">
        <v>103</v>
      </c>
      <c r="I9" s="64" t="s">
        <v>104</v>
      </c>
      <c r="J9" s="64" t="s">
        <v>105</v>
      </c>
      <c r="K9" s="64" t="s">
        <v>106</v>
      </c>
      <c r="L9" s="73" t="s">
        <v>107</v>
      </c>
      <c r="M9" s="73" t="s">
        <v>108</v>
      </c>
      <c r="N9" s="73" t="s">
        <v>109</v>
      </c>
      <c r="O9" s="64" t="s">
        <v>110</v>
      </c>
      <c r="P9" s="64" t="s">
        <v>111</v>
      </c>
      <c r="Q9" s="64" t="s">
        <v>112</v>
      </c>
      <c r="R9" s="65" t="s">
        <v>113</v>
      </c>
      <c r="S9" s="65" t="s">
        <v>114</v>
      </c>
      <c r="T9" s="73" t="s">
        <v>115</v>
      </c>
      <c r="U9" s="73" t="s">
        <v>116</v>
      </c>
      <c r="V9" s="73" t="s">
        <v>117</v>
      </c>
      <c r="W9" s="174"/>
    </row>
    <row r="10" spans="1:23" ht="171" customHeight="1" x14ac:dyDescent="0.25">
      <c r="A10" s="27" t="s">
        <v>180</v>
      </c>
      <c r="B10" s="58" t="s">
        <v>181</v>
      </c>
      <c r="C10" s="66">
        <v>4</v>
      </c>
      <c r="D10" s="66">
        <v>1</v>
      </c>
      <c r="E10" s="70">
        <f>C10*D10</f>
        <v>4</v>
      </c>
      <c r="F10" s="27" t="s">
        <v>182</v>
      </c>
      <c r="G10" s="49" t="s">
        <v>183</v>
      </c>
      <c r="H10" s="67" t="s">
        <v>86</v>
      </c>
      <c r="I10" s="67" t="s">
        <v>87</v>
      </c>
      <c r="J10" s="66">
        <v>-3</v>
      </c>
      <c r="K10" s="66">
        <v>-3</v>
      </c>
      <c r="L10" s="27">
        <f t="shared" ref="L10:M16" si="0">IF(ISNUMBER(C10),IF(C10+J10&gt;1,C10+J10,1),"")</f>
        <v>1</v>
      </c>
      <c r="M10" s="27">
        <f t="shared" si="0"/>
        <v>1</v>
      </c>
      <c r="N10" s="70">
        <f>L10*M10</f>
        <v>1</v>
      </c>
      <c r="O10" s="68"/>
      <c r="P10" s="68"/>
      <c r="Q10" s="68"/>
      <c r="R10" s="66"/>
      <c r="S10" s="66"/>
      <c r="T10" s="27">
        <f>IF(ISNUMBER($L10),IF($L10+R10&gt;1,$L10+R10,1),"")</f>
        <v>1</v>
      </c>
      <c r="U10" s="27">
        <f>IF(ISNUMBER($M10),IF($M10+S10&gt;1,$M10+S10,1),"")</f>
        <v>1</v>
      </c>
      <c r="V10" s="70">
        <f>T10*U10</f>
        <v>1</v>
      </c>
      <c r="W10" s="51" t="s">
        <v>383</v>
      </c>
    </row>
    <row r="11" spans="1:23" ht="189" customHeight="1" x14ac:dyDescent="0.25">
      <c r="A11" s="27" t="s">
        <v>184</v>
      </c>
      <c r="B11" s="46" t="s">
        <v>185</v>
      </c>
      <c r="C11" s="66">
        <v>4</v>
      </c>
      <c r="D11" s="66">
        <v>1</v>
      </c>
      <c r="E11" s="70">
        <f t="shared" ref="E11:E16" si="1">C11*D11</f>
        <v>4</v>
      </c>
      <c r="F11" s="27" t="s">
        <v>186</v>
      </c>
      <c r="G11" s="49" t="s">
        <v>187</v>
      </c>
      <c r="H11" s="67" t="s">
        <v>86</v>
      </c>
      <c r="I11" s="67" t="s">
        <v>87</v>
      </c>
      <c r="J11" s="66">
        <v>-3</v>
      </c>
      <c r="K11" s="66">
        <v>-3</v>
      </c>
      <c r="L11" s="27">
        <f t="shared" si="0"/>
        <v>1</v>
      </c>
      <c r="M11" s="27">
        <f t="shared" si="0"/>
        <v>1</v>
      </c>
      <c r="N11" s="70">
        <f t="shared" ref="N11:N16" si="2">L11*M11</f>
        <v>1</v>
      </c>
      <c r="O11" s="68"/>
      <c r="P11" s="68"/>
      <c r="Q11" s="68"/>
      <c r="R11" s="66"/>
      <c r="S11" s="66"/>
      <c r="T11" s="27">
        <f t="shared" ref="T11:T16" si="3">IF(ISNUMBER($L11),IF($L11+R11&gt;1,$L11+R11,1),"")</f>
        <v>1</v>
      </c>
      <c r="U11" s="27">
        <f t="shared" ref="U11:U16" si="4">IF(ISNUMBER($M11),IF($M11+S11&gt;1,$M11+S11,1),"")</f>
        <v>1</v>
      </c>
      <c r="V11" s="70">
        <f t="shared" ref="V11:V16" si="5">T11*U11</f>
        <v>1</v>
      </c>
      <c r="W11" s="118" t="s">
        <v>384</v>
      </c>
    </row>
    <row r="12" spans="1:23" ht="174.75" customHeight="1" x14ac:dyDescent="0.25">
      <c r="A12" s="27" t="s">
        <v>188</v>
      </c>
      <c r="B12" s="59" t="s">
        <v>189</v>
      </c>
      <c r="C12" s="66">
        <v>4</v>
      </c>
      <c r="D12" s="66">
        <v>1</v>
      </c>
      <c r="E12" s="70">
        <f t="shared" si="1"/>
        <v>4</v>
      </c>
      <c r="F12" s="27" t="s">
        <v>190</v>
      </c>
      <c r="G12" s="50" t="s">
        <v>191</v>
      </c>
      <c r="H12" s="67" t="s">
        <v>86</v>
      </c>
      <c r="I12" s="67" t="s">
        <v>87</v>
      </c>
      <c r="J12" s="66">
        <v>-3</v>
      </c>
      <c r="K12" s="66">
        <v>-3</v>
      </c>
      <c r="L12" s="27">
        <f t="shared" si="0"/>
        <v>1</v>
      </c>
      <c r="M12" s="27">
        <f t="shared" si="0"/>
        <v>1</v>
      </c>
      <c r="N12" s="70">
        <f t="shared" si="2"/>
        <v>1</v>
      </c>
      <c r="O12" s="68"/>
      <c r="P12" s="68"/>
      <c r="Q12" s="68"/>
      <c r="R12" s="66"/>
      <c r="S12" s="66"/>
      <c r="T12" s="27">
        <f t="shared" si="3"/>
        <v>1</v>
      </c>
      <c r="U12" s="27">
        <f t="shared" si="4"/>
        <v>1</v>
      </c>
      <c r="V12" s="70">
        <f t="shared" si="5"/>
        <v>1</v>
      </c>
      <c r="W12" s="119" t="s">
        <v>385</v>
      </c>
    </row>
    <row r="13" spans="1:23" ht="150.75" customHeight="1" x14ac:dyDescent="0.25">
      <c r="A13" s="27" t="s">
        <v>192</v>
      </c>
      <c r="B13" s="46" t="s">
        <v>193</v>
      </c>
      <c r="C13" s="66">
        <v>4</v>
      </c>
      <c r="D13" s="66">
        <v>1</v>
      </c>
      <c r="E13" s="70">
        <f t="shared" si="1"/>
        <v>4</v>
      </c>
      <c r="F13" s="27" t="s">
        <v>194</v>
      </c>
      <c r="G13" s="43" t="s">
        <v>195</v>
      </c>
      <c r="H13" s="67" t="s">
        <v>86</v>
      </c>
      <c r="I13" s="67" t="s">
        <v>87</v>
      </c>
      <c r="J13" s="66">
        <v>-3</v>
      </c>
      <c r="K13" s="66">
        <v>-3</v>
      </c>
      <c r="L13" s="27">
        <f t="shared" si="0"/>
        <v>1</v>
      </c>
      <c r="M13" s="27">
        <f t="shared" si="0"/>
        <v>1</v>
      </c>
      <c r="N13" s="70">
        <f t="shared" si="2"/>
        <v>1</v>
      </c>
      <c r="O13" s="68"/>
      <c r="P13" s="68"/>
      <c r="Q13" s="68"/>
      <c r="R13" s="66"/>
      <c r="S13" s="66"/>
      <c r="T13" s="27">
        <f t="shared" si="3"/>
        <v>1</v>
      </c>
      <c r="U13" s="27">
        <f t="shared" si="4"/>
        <v>1</v>
      </c>
      <c r="V13" s="70">
        <f t="shared" si="5"/>
        <v>1</v>
      </c>
      <c r="W13" s="115" t="s">
        <v>386</v>
      </c>
    </row>
    <row r="14" spans="1:23" ht="224.5" customHeight="1" x14ac:dyDescent="0.25">
      <c r="A14" s="27" t="s">
        <v>196</v>
      </c>
      <c r="B14" s="46" t="s">
        <v>197</v>
      </c>
      <c r="C14" s="66">
        <v>4</v>
      </c>
      <c r="D14" s="66">
        <v>1</v>
      </c>
      <c r="E14" s="70">
        <f t="shared" si="1"/>
        <v>4</v>
      </c>
      <c r="F14" s="27" t="s">
        <v>198</v>
      </c>
      <c r="G14" s="43" t="s">
        <v>199</v>
      </c>
      <c r="H14" s="67" t="s">
        <v>86</v>
      </c>
      <c r="I14" s="67" t="s">
        <v>87</v>
      </c>
      <c r="J14" s="66">
        <v>-2</v>
      </c>
      <c r="K14" s="66">
        <v>-2</v>
      </c>
      <c r="L14" s="27">
        <f t="shared" si="0"/>
        <v>2</v>
      </c>
      <c r="M14" s="27">
        <f t="shared" si="0"/>
        <v>1</v>
      </c>
      <c r="N14" s="70">
        <f t="shared" si="2"/>
        <v>2</v>
      </c>
      <c r="O14" s="68"/>
      <c r="P14" s="68"/>
      <c r="Q14" s="68"/>
      <c r="R14" s="66"/>
      <c r="S14" s="66"/>
      <c r="T14" s="27">
        <f t="shared" si="3"/>
        <v>2</v>
      </c>
      <c r="U14" s="27">
        <f t="shared" si="4"/>
        <v>1</v>
      </c>
      <c r="V14" s="70">
        <f t="shared" si="5"/>
        <v>2</v>
      </c>
      <c r="W14" s="116" t="s">
        <v>387</v>
      </c>
    </row>
    <row r="15" spans="1:23" ht="175.5" customHeight="1" x14ac:dyDescent="0.25">
      <c r="A15" s="27" t="s">
        <v>200</v>
      </c>
      <c r="B15" s="46" t="s">
        <v>201</v>
      </c>
      <c r="C15" s="66">
        <v>3</v>
      </c>
      <c r="D15" s="66">
        <v>1</v>
      </c>
      <c r="E15" s="70">
        <f t="shared" si="1"/>
        <v>3</v>
      </c>
      <c r="F15" s="27" t="s">
        <v>202</v>
      </c>
      <c r="G15" s="43" t="s">
        <v>203</v>
      </c>
      <c r="H15" s="67" t="s">
        <v>86</v>
      </c>
      <c r="I15" s="67" t="s">
        <v>87</v>
      </c>
      <c r="J15" s="66">
        <v>-2</v>
      </c>
      <c r="K15" s="66">
        <v>-2</v>
      </c>
      <c r="L15" s="27">
        <f t="shared" si="0"/>
        <v>1</v>
      </c>
      <c r="M15" s="27">
        <f t="shared" si="0"/>
        <v>1</v>
      </c>
      <c r="N15" s="70">
        <f t="shared" si="2"/>
        <v>1</v>
      </c>
      <c r="O15" s="68"/>
      <c r="P15" s="68"/>
      <c r="Q15" s="68"/>
      <c r="R15" s="66"/>
      <c r="S15" s="66"/>
      <c r="T15" s="27">
        <f t="shared" si="3"/>
        <v>1</v>
      </c>
      <c r="U15" s="27">
        <f t="shared" si="4"/>
        <v>1</v>
      </c>
      <c r="V15" s="70">
        <f t="shared" si="5"/>
        <v>1</v>
      </c>
      <c r="W15" s="115" t="s">
        <v>388</v>
      </c>
    </row>
    <row r="16" spans="1:23" ht="127.5" customHeight="1" x14ac:dyDescent="0.25">
      <c r="A16" s="27" t="s">
        <v>204</v>
      </c>
      <c r="B16" s="46" t="s">
        <v>205</v>
      </c>
      <c r="C16" s="67">
        <v>3</v>
      </c>
      <c r="D16" s="66">
        <v>1</v>
      </c>
      <c r="E16" s="70">
        <f t="shared" si="1"/>
        <v>3</v>
      </c>
      <c r="F16" s="27" t="s">
        <v>206</v>
      </c>
      <c r="G16" s="43" t="s">
        <v>207</v>
      </c>
      <c r="H16" s="67" t="s">
        <v>86</v>
      </c>
      <c r="I16" s="67" t="s">
        <v>87</v>
      </c>
      <c r="J16" s="67">
        <v>-1</v>
      </c>
      <c r="K16" s="67">
        <v>-1</v>
      </c>
      <c r="L16" s="27">
        <f t="shared" si="0"/>
        <v>2</v>
      </c>
      <c r="M16" s="27">
        <f t="shared" si="0"/>
        <v>1</v>
      </c>
      <c r="N16" s="70">
        <f t="shared" si="2"/>
        <v>2</v>
      </c>
      <c r="O16" s="68"/>
      <c r="P16" s="68"/>
      <c r="Q16" s="68"/>
      <c r="R16" s="67"/>
      <c r="S16" s="67"/>
      <c r="T16" s="27">
        <f t="shared" si="3"/>
        <v>2</v>
      </c>
      <c r="U16" s="27">
        <f t="shared" si="4"/>
        <v>1</v>
      </c>
      <c r="V16" s="70">
        <f t="shared" si="5"/>
        <v>2</v>
      </c>
      <c r="W16" s="117" t="s">
        <v>389</v>
      </c>
    </row>
    <row r="17" spans="4:22" ht="48" customHeight="1" x14ac:dyDescent="0.25">
      <c r="D17" s="73" t="s">
        <v>118</v>
      </c>
      <c r="E17" s="69">
        <f>ROUND(SUM(E10:E16)/COUNT(C10:C16),2)</f>
        <v>3.71</v>
      </c>
      <c r="M17" s="73" t="s">
        <v>119</v>
      </c>
      <c r="N17" s="69">
        <f>ROUND(SUMIF(N10:N16,"&gt;0",N10:N16)/COUNT(N10:N16),2)</f>
        <v>1.29</v>
      </c>
      <c r="U17" s="73" t="s">
        <v>120</v>
      </c>
      <c r="V17" s="69">
        <f>ROUND(SUMIF(V10:V16,"&gt;0",V10:V16)/COUNT(V10:V16),2)</f>
        <v>1.29</v>
      </c>
    </row>
    <row r="40" spans="4:5" x14ac:dyDescent="0.25">
      <c r="D40" s="16">
        <v>1</v>
      </c>
      <c r="E40" s="16">
        <v>-1</v>
      </c>
    </row>
    <row r="41" spans="4:5" x14ac:dyDescent="0.25">
      <c r="D41" s="16">
        <v>2</v>
      </c>
      <c r="E41" s="16">
        <v>-2</v>
      </c>
    </row>
    <row r="42" spans="4:5" x14ac:dyDescent="0.25">
      <c r="D42" s="16">
        <v>3</v>
      </c>
      <c r="E42" s="16">
        <v>-3</v>
      </c>
    </row>
    <row r="43" spans="4:5" x14ac:dyDescent="0.25">
      <c r="D43" s="16">
        <v>4</v>
      </c>
      <c r="E43" s="16">
        <v>-4</v>
      </c>
    </row>
  </sheetData>
  <mergeCells count="12">
    <mergeCell ref="W8:W9"/>
    <mergeCell ref="T8:V8"/>
    <mergeCell ref="C3:I3"/>
    <mergeCell ref="C4:D4"/>
    <mergeCell ref="E4:F4"/>
    <mergeCell ref="C5:D5"/>
    <mergeCell ref="E5:F5"/>
    <mergeCell ref="A8:B8"/>
    <mergeCell ref="C8:E8"/>
    <mergeCell ref="F8:K8"/>
    <mergeCell ref="L8:N8"/>
    <mergeCell ref="O8:S8"/>
  </mergeCells>
  <conditionalFormatting sqref="E10:E16">
    <cfRule type="cellIs" dxfId="243" priority="24" operator="between">
      <formula>8</formula>
      <formula>16</formula>
    </cfRule>
    <cfRule type="cellIs" dxfId="242" priority="25" operator="between">
      <formula>4</formula>
      <formula>7.99</formula>
    </cfRule>
    <cfRule type="cellIs" dxfId="241" priority="26" operator="between">
      <formula>1</formula>
      <formula>3.99</formula>
    </cfRule>
  </conditionalFormatting>
  <conditionalFormatting sqref="F10:F16">
    <cfRule type="cellIs" dxfId="240" priority="21" operator="between">
      <formula>11</formula>
      <formula>25</formula>
    </cfRule>
    <cfRule type="cellIs" dxfId="239" priority="22" operator="between">
      <formula>6</formula>
      <formula>10</formula>
    </cfRule>
    <cfRule type="cellIs" dxfId="238" priority="23" operator="between">
      <formula>0</formula>
      <formula>5</formula>
    </cfRule>
  </conditionalFormatting>
  <conditionalFormatting sqref="H10:H16">
    <cfRule type="containsText" dxfId="237" priority="19" operator="containsText" text="Sí">
      <formula>NOT(ISERROR(SEARCH("Sí",H10)))</formula>
    </cfRule>
    <cfRule type="containsText" dxfId="236" priority="20" operator="containsText" text="No">
      <formula>NOT(ISERROR(SEARCH("No",H10)))</formula>
    </cfRule>
  </conditionalFormatting>
  <conditionalFormatting sqref="I10:I16">
    <cfRule type="containsText" dxfId="235" priority="16" operator="containsText" text="Bajo">
      <formula>NOT(ISERROR(SEARCH("Bajo",I10)))</formula>
    </cfRule>
    <cfRule type="containsText" dxfId="234" priority="17" operator="containsText" text="Medio">
      <formula>NOT(ISERROR(SEARCH("Medio",I10)))</formula>
    </cfRule>
    <cfRule type="containsText" dxfId="233" priority="18" operator="containsText" text="Alto">
      <formula>NOT(ISERROR(SEARCH("Alto",I10)))</formula>
    </cfRule>
  </conditionalFormatting>
  <conditionalFormatting sqref="E17">
    <cfRule type="cellIs" dxfId="232" priority="13" operator="between">
      <formula>8</formula>
      <formula>16</formula>
    </cfRule>
    <cfRule type="cellIs" dxfId="231" priority="14" operator="between">
      <formula>4</formula>
      <formula>7.99</formula>
    </cfRule>
    <cfRule type="cellIs" dxfId="230" priority="15" operator="between">
      <formula>1</formula>
      <formula>3.99</formula>
    </cfRule>
  </conditionalFormatting>
  <conditionalFormatting sqref="N10:N16">
    <cfRule type="cellIs" dxfId="229" priority="10" operator="between">
      <formula>8</formula>
      <formula>16</formula>
    </cfRule>
    <cfRule type="cellIs" dxfId="228" priority="11" operator="between">
      <formula>4</formula>
      <formula>7.99</formula>
    </cfRule>
    <cfRule type="cellIs" dxfId="227" priority="12" operator="between">
      <formula>1</formula>
      <formula>3.99</formula>
    </cfRule>
  </conditionalFormatting>
  <conditionalFormatting sqref="N17">
    <cfRule type="cellIs" dxfId="226" priority="7" operator="between">
      <formula>8</formula>
      <formula>16</formula>
    </cfRule>
    <cfRule type="cellIs" dxfId="225" priority="8" operator="between">
      <formula>4</formula>
      <formula>7.99</formula>
    </cfRule>
    <cfRule type="cellIs" dxfId="224" priority="9" operator="between">
      <formula>1</formula>
      <formula>3.99</formula>
    </cfRule>
  </conditionalFormatting>
  <conditionalFormatting sqref="V10:V16">
    <cfRule type="cellIs" dxfId="223" priority="4" operator="between">
      <formula>8</formula>
      <formula>16</formula>
    </cfRule>
    <cfRule type="cellIs" dxfId="222" priority="5" operator="between">
      <formula>4</formula>
      <formula>7.99</formula>
    </cfRule>
    <cfRule type="cellIs" dxfId="221" priority="6" operator="between">
      <formula>1</formula>
      <formula>3.99</formula>
    </cfRule>
  </conditionalFormatting>
  <conditionalFormatting sqref="V17">
    <cfRule type="cellIs" dxfId="220" priority="1" operator="between">
      <formula>8</formula>
      <formula>16</formula>
    </cfRule>
    <cfRule type="cellIs" dxfId="219" priority="2" operator="between">
      <formula>4</formula>
      <formula>7.99</formula>
    </cfRule>
    <cfRule type="cellIs" dxfId="218" priority="3" operator="between">
      <formula>1</formula>
      <formula>3.99</formula>
    </cfRule>
  </conditionalFormatting>
  <dataValidations disablePrompts="1" count="4">
    <dataValidation type="list" allowBlank="1" showInputMessage="1" showErrorMessage="1" sqref="R10:S16 J10:K16" xr:uid="{00000000-0002-0000-0300-000000000000}">
      <formula1>negative</formula1>
    </dataValidation>
    <dataValidation type="list" allowBlank="1" showInputMessage="1" showErrorMessage="1" sqref="C10:D16" xr:uid="{00000000-0002-0000-0300-000001000000}">
      <formula1>positive</formula1>
    </dataValidation>
    <dataValidation type="list" allowBlank="1" showInputMessage="1" showErrorMessage="1" sqref="H10:H16" xr:uid="{00000000-0002-0000-0300-000002000000}">
      <formula1>$L$3:$L$4</formula1>
    </dataValidation>
    <dataValidation type="list" allowBlank="1" showInputMessage="1" showErrorMessage="1" sqref="I10:I16" xr:uid="{00000000-0002-0000-0300-000003000000}">
      <formula1>$M$3:$M$5</formula1>
    </dataValidation>
  </dataValidations>
  <pageMargins left="0.70866141732283472" right="0.70866141732283472" top="0.74803149606299213" bottom="0.74803149606299213" header="0.31496062992125984" footer="0.31496062992125984"/>
  <pageSetup paperSize="9" scale="2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W47"/>
  <sheetViews>
    <sheetView showGridLines="0" topLeftCell="A7" zoomScaleNormal="100" zoomScaleSheetLayoutView="115" workbookViewId="0">
      <pane xSplit="1" ySplit="3" topLeftCell="T10" activePane="bottomRight" state="frozen"/>
      <selection activeCell="A7" sqref="A7"/>
      <selection pane="topRight" activeCell="B7" sqref="B7"/>
      <selection pane="bottomLeft" activeCell="A10" sqref="A10"/>
      <selection pane="bottomRight" activeCell="W8" sqref="W8:W9"/>
    </sheetView>
  </sheetViews>
  <sheetFormatPr baseColWidth="10" defaultColWidth="8.54296875" defaultRowHeight="12.5" x14ac:dyDescent="0.25"/>
  <cols>
    <col min="1" max="1" width="12.54296875" style="16" customWidth="1"/>
    <col min="2" max="2" width="64.54296875" style="106" bestFit="1" customWidth="1"/>
    <col min="3" max="3" width="13.453125" style="16" customWidth="1"/>
    <col min="4" max="4" width="14.1796875" style="16" customWidth="1"/>
    <col min="5" max="5" width="14.81640625" style="16" customWidth="1"/>
    <col min="6" max="6" width="12.54296875" style="16" customWidth="1"/>
    <col min="7" max="7" width="64.54296875" style="16" customWidth="1"/>
    <col min="8" max="8" width="28.453125" style="16" customWidth="1"/>
    <col min="9" max="9" width="23.453125" style="16" customWidth="1"/>
    <col min="10" max="11" width="28.453125" style="16" customWidth="1"/>
    <col min="12" max="14" width="14.54296875" style="16" customWidth="1"/>
    <col min="15" max="15" width="64.54296875" style="16" customWidth="1"/>
    <col min="16" max="17" width="14.54296875" style="16" customWidth="1"/>
    <col min="18" max="19" width="28.453125" style="16" customWidth="1"/>
    <col min="20" max="22" width="14.54296875" style="16" customWidth="1"/>
    <col min="23" max="23" width="60" style="16" customWidth="1"/>
    <col min="24" max="24" width="12.54296875" style="16" customWidth="1"/>
    <col min="25" max="25" width="13.54296875" style="16" customWidth="1"/>
    <col min="26" max="26" width="41.453125" style="16" customWidth="1"/>
    <col min="27" max="16384" width="8.54296875" style="16"/>
  </cols>
  <sheetData>
    <row r="1" spans="1:23" ht="13" x14ac:dyDescent="0.3">
      <c r="A1" s="15"/>
      <c r="B1" s="104"/>
      <c r="C1" s="15"/>
      <c r="D1" s="15"/>
      <c r="E1" s="15"/>
      <c r="F1" s="15"/>
      <c r="G1" s="15"/>
      <c r="H1" s="15"/>
      <c r="I1" s="15"/>
      <c r="J1" s="15"/>
      <c r="K1" s="15"/>
      <c r="L1" s="15"/>
      <c r="M1" s="15"/>
      <c r="N1" s="15"/>
      <c r="O1" s="15"/>
      <c r="P1" s="15"/>
      <c r="Q1" s="15"/>
    </row>
    <row r="2" spans="1:23" ht="13.5" thickBot="1" x14ac:dyDescent="0.35">
      <c r="A2" s="15"/>
      <c r="B2" s="104"/>
      <c r="C2" s="15"/>
      <c r="D2" s="15"/>
      <c r="E2" s="15"/>
      <c r="F2" s="15"/>
      <c r="G2" s="15"/>
      <c r="H2" s="15"/>
      <c r="I2" s="15"/>
      <c r="J2" s="15"/>
      <c r="K2" s="15"/>
      <c r="L2" s="15"/>
      <c r="M2" s="15"/>
      <c r="N2" s="15"/>
      <c r="O2" s="15"/>
      <c r="P2" s="15"/>
      <c r="Q2" s="15"/>
    </row>
    <row r="3" spans="1:23" s="18" customFormat="1" ht="16" x14ac:dyDescent="0.35">
      <c r="B3" s="105"/>
      <c r="C3" s="153" t="s">
        <v>73</v>
      </c>
      <c r="D3" s="154"/>
      <c r="E3" s="155"/>
      <c r="F3" s="155"/>
      <c r="G3" s="155"/>
      <c r="H3" s="155"/>
      <c r="I3" s="156"/>
      <c r="J3" s="17"/>
      <c r="K3" s="17"/>
      <c r="L3" s="23" t="s">
        <v>86</v>
      </c>
      <c r="M3" s="23" t="s">
        <v>87</v>
      </c>
      <c r="N3" s="17"/>
      <c r="O3" s="17"/>
    </row>
    <row r="4" spans="1:23" s="20" customFormat="1" ht="24.5" x14ac:dyDescent="0.35">
      <c r="B4" s="101"/>
      <c r="C4" s="157" t="s">
        <v>75</v>
      </c>
      <c r="D4" s="158"/>
      <c r="E4" s="159" t="s">
        <v>76</v>
      </c>
      <c r="F4" s="160"/>
      <c r="G4" s="71" t="s">
        <v>77</v>
      </c>
      <c r="H4" s="63" t="s">
        <v>88</v>
      </c>
      <c r="I4" s="72" t="s">
        <v>79</v>
      </c>
      <c r="J4" s="19"/>
      <c r="K4" s="19"/>
      <c r="L4" s="23" t="s">
        <v>89</v>
      </c>
      <c r="M4" s="23" t="s">
        <v>90</v>
      </c>
      <c r="N4" s="19"/>
      <c r="O4" s="19"/>
    </row>
    <row r="5" spans="1:23" s="26" customFormat="1" ht="48.5" thickBot="1" x14ac:dyDescent="0.4">
      <c r="B5" s="102"/>
      <c r="C5" s="161" t="str">
        <f>'Contratación (C)'!A8</f>
        <v>C.R3</v>
      </c>
      <c r="D5" s="162"/>
      <c r="E5" s="163" t="str">
        <f>'Contratación (C)'!B8</f>
        <v>Conflicto de interés</v>
      </c>
      <c r="F5" s="164"/>
      <c r="G5" s="60" t="str">
        <f>'Contratación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24">
        <f>'Contratación (C)'!D8</f>
        <v>0</v>
      </c>
      <c r="I5" s="31">
        <f>'Contratación (C)'!E8</f>
        <v>0</v>
      </c>
      <c r="J5" s="15"/>
      <c r="K5" s="15"/>
      <c r="L5" s="15"/>
      <c r="M5" s="25" t="s">
        <v>91</v>
      </c>
      <c r="N5" s="15"/>
      <c r="O5" s="15"/>
    </row>
    <row r="6" spans="1:23" ht="13" x14ac:dyDescent="0.3">
      <c r="A6" s="15"/>
      <c r="B6" s="104"/>
      <c r="C6" s="15"/>
      <c r="D6" s="15"/>
      <c r="E6" s="15"/>
      <c r="F6" s="15"/>
      <c r="G6" s="15"/>
      <c r="H6" s="15"/>
      <c r="I6" s="15"/>
      <c r="J6" s="15"/>
      <c r="K6" s="15"/>
      <c r="L6" s="15"/>
      <c r="M6" s="15"/>
      <c r="N6" s="15"/>
      <c r="O6" s="15"/>
      <c r="P6" s="15"/>
      <c r="Q6" s="15"/>
    </row>
    <row r="7" spans="1:23" ht="13" x14ac:dyDescent="0.3">
      <c r="A7" s="15"/>
      <c r="B7" s="104"/>
      <c r="C7" s="15"/>
      <c r="D7" s="15"/>
      <c r="E7" s="15"/>
      <c r="F7" s="15"/>
      <c r="G7" s="15"/>
      <c r="H7" s="15"/>
      <c r="I7" s="15"/>
      <c r="J7" s="15"/>
      <c r="K7" s="15"/>
      <c r="L7" s="15"/>
      <c r="M7" s="15"/>
      <c r="N7" s="15"/>
      <c r="O7" s="15"/>
      <c r="P7" s="15"/>
      <c r="Q7" s="15"/>
    </row>
    <row r="8" spans="1:23" ht="26.25" customHeight="1" x14ac:dyDescent="0.25">
      <c r="A8" s="165" t="s">
        <v>92</v>
      </c>
      <c r="B8" s="166"/>
      <c r="C8" s="150" t="s">
        <v>29</v>
      </c>
      <c r="D8" s="167"/>
      <c r="E8" s="168"/>
      <c r="F8" s="165" t="s">
        <v>93</v>
      </c>
      <c r="G8" s="169"/>
      <c r="H8" s="169"/>
      <c r="I8" s="169"/>
      <c r="J8" s="169"/>
      <c r="K8" s="170"/>
      <c r="L8" s="150" t="s">
        <v>35</v>
      </c>
      <c r="M8" s="151"/>
      <c r="N8" s="152"/>
      <c r="O8" s="165" t="s">
        <v>94</v>
      </c>
      <c r="P8" s="169"/>
      <c r="Q8" s="169"/>
      <c r="R8" s="169"/>
      <c r="S8" s="170"/>
      <c r="T8" s="150" t="s">
        <v>95</v>
      </c>
      <c r="U8" s="151"/>
      <c r="V8" s="152"/>
      <c r="W8" s="173" t="s">
        <v>432</v>
      </c>
    </row>
    <row r="9" spans="1:23" ht="48" x14ac:dyDescent="0.25">
      <c r="A9" s="64" t="s">
        <v>96</v>
      </c>
      <c r="B9" s="64" t="s">
        <v>97</v>
      </c>
      <c r="C9" s="73" t="s">
        <v>98</v>
      </c>
      <c r="D9" s="73" t="s">
        <v>99</v>
      </c>
      <c r="E9" s="74" t="s">
        <v>100</v>
      </c>
      <c r="F9" s="64" t="s">
        <v>101</v>
      </c>
      <c r="G9" s="64" t="s">
        <v>102</v>
      </c>
      <c r="H9" s="64" t="s">
        <v>103</v>
      </c>
      <c r="I9" s="64" t="s">
        <v>104</v>
      </c>
      <c r="J9" s="64" t="s">
        <v>105</v>
      </c>
      <c r="K9" s="64" t="s">
        <v>106</v>
      </c>
      <c r="L9" s="73" t="s">
        <v>107</v>
      </c>
      <c r="M9" s="73" t="s">
        <v>108</v>
      </c>
      <c r="N9" s="73" t="s">
        <v>109</v>
      </c>
      <c r="O9" s="64" t="s">
        <v>110</v>
      </c>
      <c r="P9" s="64" t="s">
        <v>111</v>
      </c>
      <c r="Q9" s="64" t="s">
        <v>112</v>
      </c>
      <c r="R9" s="65" t="s">
        <v>113</v>
      </c>
      <c r="S9" s="65" t="s">
        <v>114</v>
      </c>
      <c r="T9" s="73" t="s">
        <v>115</v>
      </c>
      <c r="U9" s="73" t="s">
        <v>116</v>
      </c>
      <c r="V9" s="73" t="s">
        <v>117</v>
      </c>
      <c r="W9" s="174"/>
    </row>
    <row r="10" spans="1:23" ht="175.5" customHeight="1" x14ac:dyDescent="0.25">
      <c r="A10" s="27" t="s">
        <v>208</v>
      </c>
      <c r="B10" s="47" t="s">
        <v>209</v>
      </c>
      <c r="C10" s="66">
        <v>3</v>
      </c>
      <c r="D10" s="66">
        <v>1</v>
      </c>
      <c r="E10" s="70">
        <f>C10*D10</f>
        <v>3</v>
      </c>
      <c r="F10" s="27" t="s">
        <v>210</v>
      </c>
      <c r="G10" s="50" t="s">
        <v>211</v>
      </c>
      <c r="H10" s="67" t="s">
        <v>86</v>
      </c>
      <c r="I10" s="67" t="s">
        <v>87</v>
      </c>
      <c r="J10" s="66">
        <v>-2</v>
      </c>
      <c r="K10" s="66">
        <v>-2</v>
      </c>
      <c r="L10" s="27">
        <f t="shared" ref="L10:M20" si="0">IF(ISNUMBER(C10),IF(C10+J10&gt;1,C10+J10,1),"")</f>
        <v>1</v>
      </c>
      <c r="M10" s="27">
        <f t="shared" si="0"/>
        <v>1</v>
      </c>
      <c r="N10" s="70">
        <f>L10*M10</f>
        <v>1</v>
      </c>
      <c r="O10" s="68"/>
      <c r="P10" s="68"/>
      <c r="Q10" s="68"/>
      <c r="R10" s="66"/>
      <c r="S10" s="66"/>
      <c r="T10" s="27">
        <f>IF(ISNUMBER($L10),IF($L10+R10&gt;1,$L10+R10,1),"")</f>
        <v>1</v>
      </c>
      <c r="U10" s="27">
        <f>IF(ISNUMBER($M10),IF($M10+S10&gt;1,$M10+S10,1),"")</f>
        <v>1</v>
      </c>
      <c r="V10" s="70">
        <f>T10*U10</f>
        <v>1</v>
      </c>
      <c r="W10" s="117" t="s">
        <v>390</v>
      </c>
    </row>
    <row r="11" spans="1:23" ht="143" customHeight="1" x14ac:dyDescent="0.25">
      <c r="A11" s="27" t="s">
        <v>212</v>
      </c>
      <c r="B11" s="46" t="s">
        <v>213</v>
      </c>
      <c r="C11" s="66">
        <v>4</v>
      </c>
      <c r="D11" s="66">
        <v>1</v>
      </c>
      <c r="E11" s="70">
        <f t="shared" ref="E11:E20" si="1">C11*D11</f>
        <v>4</v>
      </c>
      <c r="F11" s="27" t="s">
        <v>214</v>
      </c>
      <c r="G11" s="49" t="s">
        <v>215</v>
      </c>
      <c r="H11" s="67" t="s">
        <v>86</v>
      </c>
      <c r="I11" s="67" t="s">
        <v>87</v>
      </c>
      <c r="J11" s="66">
        <v>-3</v>
      </c>
      <c r="K11" s="66">
        <v>-3</v>
      </c>
      <c r="L11" s="27">
        <f t="shared" si="0"/>
        <v>1</v>
      </c>
      <c r="M11" s="27">
        <f t="shared" si="0"/>
        <v>1</v>
      </c>
      <c r="N11" s="70">
        <f t="shared" ref="N11:N20" si="2">L11*M11</f>
        <v>1</v>
      </c>
      <c r="O11" s="68"/>
      <c r="P11" s="68"/>
      <c r="Q11" s="68"/>
      <c r="R11" s="66"/>
      <c r="S11" s="66"/>
      <c r="T11" s="27">
        <f t="shared" ref="T11:T20" si="3">IF(ISNUMBER($L11),IF($L11+R11&gt;1,$L11+R11,1),"")</f>
        <v>1</v>
      </c>
      <c r="U11" s="27">
        <f t="shared" ref="U11:U20" si="4">IF(ISNUMBER($M11),IF($M11+S11&gt;1,$M11+S11,1),"")</f>
        <v>1</v>
      </c>
      <c r="V11" s="70">
        <f t="shared" ref="V11:V20" si="5">T11*U11</f>
        <v>1</v>
      </c>
      <c r="W11" s="120" t="s">
        <v>391</v>
      </c>
    </row>
    <row r="12" spans="1:23" ht="67" customHeight="1" x14ac:dyDescent="0.25">
      <c r="A12" s="27" t="s">
        <v>216</v>
      </c>
      <c r="B12" s="48" t="s">
        <v>217</v>
      </c>
      <c r="C12" s="66">
        <v>4</v>
      </c>
      <c r="D12" s="66">
        <v>1</v>
      </c>
      <c r="E12" s="70">
        <f t="shared" si="1"/>
        <v>4</v>
      </c>
      <c r="F12" s="27" t="s">
        <v>218</v>
      </c>
      <c r="G12" s="49" t="s">
        <v>215</v>
      </c>
      <c r="H12" s="67" t="s">
        <v>86</v>
      </c>
      <c r="I12" s="67" t="s">
        <v>87</v>
      </c>
      <c r="J12" s="66">
        <v>-3</v>
      </c>
      <c r="K12" s="66">
        <v>-3</v>
      </c>
      <c r="L12" s="27">
        <f t="shared" si="0"/>
        <v>1</v>
      </c>
      <c r="M12" s="27">
        <f t="shared" si="0"/>
        <v>1</v>
      </c>
      <c r="N12" s="70">
        <f t="shared" si="2"/>
        <v>1</v>
      </c>
      <c r="O12" s="68"/>
      <c r="P12" s="68"/>
      <c r="Q12" s="68"/>
      <c r="R12" s="66"/>
      <c r="S12" s="66"/>
      <c r="T12" s="27">
        <f t="shared" si="3"/>
        <v>1</v>
      </c>
      <c r="U12" s="27">
        <f t="shared" si="4"/>
        <v>1</v>
      </c>
      <c r="V12" s="70">
        <f t="shared" si="5"/>
        <v>1</v>
      </c>
      <c r="W12" s="121" t="s">
        <v>392</v>
      </c>
    </row>
    <row r="13" spans="1:23" ht="67" customHeight="1" x14ac:dyDescent="0.25">
      <c r="A13" s="27" t="s">
        <v>219</v>
      </c>
      <c r="B13" s="46" t="s">
        <v>220</v>
      </c>
      <c r="C13" s="66">
        <v>4</v>
      </c>
      <c r="D13" s="66">
        <v>1</v>
      </c>
      <c r="E13" s="70">
        <f t="shared" si="1"/>
        <v>4</v>
      </c>
      <c r="F13" s="27" t="s">
        <v>221</v>
      </c>
      <c r="G13" s="94" t="s">
        <v>222</v>
      </c>
      <c r="H13" s="67" t="s">
        <v>86</v>
      </c>
      <c r="I13" s="67" t="s">
        <v>87</v>
      </c>
      <c r="J13" s="66">
        <v>-3</v>
      </c>
      <c r="K13" s="66">
        <v>-3</v>
      </c>
      <c r="L13" s="27">
        <f t="shared" si="0"/>
        <v>1</v>
      </c>
      <c r="M13" s="27">
        <f t="shared" si="0"/>
        <v>1</v>
      </c>
      <c r="N13" s="70">
        <f t="shared" si="2"/>
        <v>1</v>
      </c>
      <c r="O13" s="68"/>
      <c r="P13" s="68"/>
      <c r="Q13" s="68"/>
      <c r="R13" s="66"/>
      <c r="S13" s="66"/>
      <c r="T13" s="27">
        <f t="shared" si="3"/>
        <v>1</v>
      </c>
      <c r="U13" s="27">
        <f t="shared" si="4"/>
        <v>1</v>
      </c>
      <c r="V13" s="70">
        <f t="shared" si="5"/>
        <v>1</v>
      </c>
      <c r="W13" s="117" t="s">
        <v>393</v>
      </c>
    </row>
    <row r="14" spans="1:23" ht="179.5" customHeight="1" x14ac:dyDescent="0.25">
      <c r="A14" s="27" t="s">
        <v>223</v>
      </c>
      <c r="B14" s="103" t="s">
        <v>224</v>
      </c>
      <c r="C14" s="66">
        <v>3</v>
      </c>
      <c r="D14" s="66">
        <v>1</v>
      </c>
      <c r="E14" s="70">
        <f t="shared" si="1"/>
        <v>3</v>
      </c>
      <c r="F14" s="27" t="s">
        <v>225</v>
      </c>
      <c r="G14" s="94" t="s">
        <v>226</v>
      </c>
      <c r="H14" s="67" t="s">
        <v>86</v>
      </c>
      <c r="I14" s="67" t="s">
        <v>87</v>
      </c>
      <c r="J14" s="66">
        <v>-3</v>
      </c>
      <c r="K14" s="66">
        <v>-3</v>
      </c>
      <c r="L14" s="27">
        <f t="shared" si="0"/>
        <v>1</v>
      </c>
      <c r="M14" s="27">
        <f t="shared" si="0"/>
        <v>1</v>
      </c>
      <c r="N14" s="70">
        <f t="shared" si="2"/>
        <v>1</v>
      </c>
      <c r="O14" s="68"/>
      <c r="P14" s="68"/>
      <c r="Q14" s="68"/>
      <c r="R14" s="66"/>
      <c r="S14" s="66"/>
      <c r="T14" s="27">
        <f t="shared" si="3"/>
        <v>1</v>
      </c>
      <c r="U14" s="27">
        <f t="shared" si="4"/>
        <v>1</v>
      </c>
      <c r="V14" s="70">
        <f t="shared" si="5"/>
        <v>1</v>
      </c>
      <c r="W14" s="117" t="s">
        <v>394</v>
      </c>
    </row>
    <row r="15" spans="1:23" ht="157.5" customHeight="1" x14ac:dyDescent="0.25">
      <c r="A15" s="27" t="s">
        <v>227</v>
      </c>
      <c r="B15" s="48" t="s">
        <v>228</v>
      </c>
      <c r="C15" s="66">
        <v>4</v>
      </c>
      <c r="D15" s="66">
        <v>1</v>
      </c>
      <c r="E15" s="70">
        <f t="shared" si="1"/>
        <v>4</v>
      </c>
      <c r="F15" s="27" t="s">
        <v>229</v>
      </c>
      <c r="G15" s="94" t="s">
        <v>230</v>
      </c>
      <c r="H15" s="67" t="s">
        <v>86</v>
      </c>
      <c r="I15" s="67" t="s">
        <v>87</v>
      </c>
      <c r="J15" s="66">
        <v>-3</v>
      </c>
      <c r="K15" s="66">
        <v>-3</v>
      </c>
      <c r="L15" s="27">
        <f t="shared" si="0"/>
        <v>1</v>
      </c>
      <c r="M15" s="27">
        <f t="shared" si="0"/>
        <v>1</v>
      </c>
      <c r="N15" s="70">
        <f t="shared" si="2"/>
        <v>1</v>
      </c>
      <c r="O15" s="68"/>
      <c r="P15" s="68"/>
      <c r="Q15" s="68"/>
      <c r="R15" s="66"/>
      <c r="S15" s="66"/>
      <c r="T15" s="27">
        <f t="shared" si="3"/>
        <v>1</v>
      </c>
      <c r="U15" s="27">
        <f t="shared" si="4"/>
        <v>1</v>
      </c>
      <c r="V15" s="70">
        <f t="shared" si="5"/>
        <v>1</v>
      </c>
      <c r="W15" s="97" t="s">
        <v>395</v>
      </c>
    </row>
    <row r="16" spans="1:23" ht="156" customHeight="1" x14ac:dyDescent="0.25">
      <c r="A16" s="27" t="s">
        <v>231</v>
      </c>
      <c r="B16" s="46" t="s">
        <v>232</v>
      </c>
      <c r="C16" s="66">
        <v>3</v>
      </c>
      <c r="D16" s="66">
        <v>1</v>
      </c>
      <c r="E16" s="70">
        <f t="shared" si="1"/>
        <v>3</v>
      </c>
      <c r="F16" s="27" t="s">
        <v>233</v>
      </c>
      <c r="G16" s="94" t="s">
        <v>234</v>
      </c>
      <c r="H16" s="67" t="s">
        <v>86</v>
      </c>
      <c r="I16" s="67" t="s">
        <v>87</v>
      </c>
      <c r="J16" s="66">
        <v>-2</v>
      </c>
      <c r="K16" s="66">
        <v>-2</v>
      </c>
      <c r="L16" s="27">
        <f t="shared" si="0"/>
        <v>1</v>
      </c>
      <c r="M16" s="27">
        <f t="shared" si="0"/>
        <v>1</v>
      </c>
      <c r="N16" s="70">
        <f t="shared" si="2"/>
        <v>1</v>
      </c>
      <c r="O16" s="68"/>
      <c r="P16" s="68"/>
      <c r="Q16" s="68"/>
      <c r="R16" s="66"/>
      <c r="S16" s="66"/>
      <c r="T16" s="27">
        <f t="shared" si="3"/>
        <v>1</v>
      </c>
      <c r="U16" s="27">
        <f t="shared" si="4"/>
        <v>1</v>
      </c>
      <c r="V16" s="70">
        <f t="shared" si="5"/>
        <v>1</v>
      </c>
      <c r="W16" s="117" t="s">
        <v>396</v>
      </c>
    </row>
    <row r="17" spans="1:23" ht="129.5" customHeight="1" x14ac:dyDescent="0.25">
      <c r="A17" s="27" t="s">
        <v>235</v>
      </c>
      <c r="B17" s="48" t="s">
        <v>236</v>
      </c>
      <c r="C17" s="66">
        <v>4</v>
      </c>
      <c r="D17" s="66">
        <v>1</v>
      </c>
      <c r="E17" s="70">
        <f t="shared" si="1"/>
        <v>4</v>
      </c>
      <c r="F17" s="27" t="s">
        <v>237</v>
      </c>
      <c r="G17" s="94" t="s">
        <v>238</v>
      </c>
      <c r="H17" s="67" t="s">
        <v>86</v>
      </c>
      <c r="I17" s="67" t="s">
        <v>87</v>
      </c>
      <c r="J17" s="66">
        <v>-3</v>
      </c>
      <c r="K17" s="66">
        <v>-3</v>
      </c>
      <c r="L17" s="27">
        <f t="shared" si="0"/>
        <v>1</v>
      </c>
      <c r="M17" s="27">
        <f t="shared" si="0"/>
        <v>1</v>
      </c>
      <c r="N17" s="70">
        <f t="shared" si="2"/>
        <v>1</v>
      </c>
      <c r="O17" s="68"/>
      <c r="P17" s="68"/>
      <c r="Q17" s="68"/>
      <c r="R17" s="66"/>
      <c r="S17" s="66"/>
      <c r="T17" s="27">
        <f t="shared" si="3"/>
        <v>1</v>
      </c>
      <c r="U17" s="27">
        <f t="shared" si="4"/>
        <v>1</v>
      </c>
      <c r="V17" s="70">
        <f t="shared" si="5"/>
        <v>1</v>
      </c>
      <c r="W17" s="117" t="s">
        <v>397</v>
      </c>
    </row>
    <row r="18" spans="1:23" ht="215.25" customHeight="1" x14ac:dyDescent="0.25">
      <c r="A18" s="27" t="s">
        <v>239</v>
      </c>
      <c r="B18" s="46" t="s">
        <v>240</v>
      </c>
      <c r="C18" s="66">
        <v>3</v>
      </c>
      <c r="D18" s="66">
        <v>1</v>
      </c>
      <c r="E18" s="70">
        <f t="shared" si="1"/>
        <v>3</v>
      </c>
      <c r="F18" s="27" t="s">
        <v>241</v>
      </c>
      <c r="G18" s="94" t="s">
        <v>242</v>
      </c>
      <c r="H18" s="67" t="s">
        <v>86</v>
      </c>
      <c r="I18" s="67" t="s">
        <v>87</v>
      </c>
      <c r="J18" s="66">
        <v>-1</v>
      </c>
      <c r="K18" s="66">
        <v>-1</v>
      </c>
      <c r="L18" s="27">
        <f t="shared" si="0"/>
        <v>2</v>
      </c>
      <c r="M18" s="27">
        <f t="shared" si="0"/>
        <v>1</v>
      </c>
      <c r="N18" s="70">
        <f t="shared" si="2"/>
        <v>2</v>
      </c>
      <c r="O18" s="68"/>
      <c r="P18" s="68"/>
      <c r="Q18" s="68"/>
      <c r="R18" s="66"/>
      <c r="S18" s="66"/>
      <c r="T18" s="27">
        <f t="shared" si="3"/>
        <v>2</v>
      </c>
      <c r="U18" s="27">
        <f t="shared" si="4"/>
        <v>1</v>
      </c>
      <c r="V18" s="70">
        <f t="shared" si="5"/>
        <v>2</v>
      </c>
      <c r="W18" s="117" t="s">
        <v>398</v>
      </c>
    </row>
    <row r="19" spans="1:23" ht="115" customHeight="1" x14ac:dyDescent="0.25">
      <c r="A19" s="27" t="s">
        <v>243</v>
      </c>
      <c r="B19" s="103" t="s">
        <v>244</v>
      </c>
      <c r="C19" s="66">
        <v>4</v>
      </c>
      <c r="D19" s="66">
        <v>1</v>
      </c>
      <c r="E19" s="70">
        <f>C19*D19</f>
        <v>4</v>
      </c>
      <c r="F19" s="27" t="s">
        <v>245</v>
      </c>
      <c r="G19" s="49" t="s">
        <v>246</v>
      </c>
      <c r="H19" s="67" t="s">
        <v>86</v>
      </c>
      <c r="I19" s="67" t="s">
        <v>87</v>
      </c>
      <c r="J19" s="66">
        <v>-1</v>
      </c>
      <c r="K19" s="66">
        <v>-1</v>
      </c>
      <c r="L19" s="27">
        <f t="shared" si="0"/>
        <v>3</v>
      </c>
      <c r="M19" s="27">
        <f t="shared" si="0"/>
        <v>1</v>
      </c>
      <c r="N19" s="70">
        <f t="shared" si="2"/>
        <v>3</v>
      </c>
      <c r="O19" s="68"/>
      <c r="P19" s="68"/>
      <c r="Q19" s="68"/>
      <c r="R19" s="66"/>
      <c r="S19" s="66"/>
      <c r="T19" s="27">
        <f t="shared" si="3"/>
        <v>3</v>
      </c>
      <c r="U19" s="27">
        <f t="shared" si="4"/>
        <v>1</v>
      </c>
      <c r="V19" s="70">
        <f t="shared" si="5"/>
        <v>3</v>
      </c>
      <c r="W19" s="117" t="s">
        <v>399</v>
      </c>
    </row>
    <row r="20" spans="1:23" ht="176.25" customHeight="1" x14ac:dyDescent="0.25">
      <c r="A20" s="27" t="s">
        <v>247</v>
      </c>
      <c r="B20" s="103" t="s">
        <v>248</v>
      </c>
      <c r="C20" s="67">
        <v>4</v>
      </c>
      <c r="D20" s="66">
        <v>1</v>
      </c>
      <c r="E20" s="70">
        <f t="shared" si="1"/>
        <v>4</v>
      </c>
      <c r="F20" s="27" t="s">
        <v>249</v>
      </c>
      <c r="G20" s="49" t="s">
        <v>250</v>
      </c>
      <c r="H20" s="67" t="s">
        <v>86</v>
      </c>
      <c r="I20" s="67" t="s">
        <v>87</v>
      </c>
      <c r="J20" s="67">
        <v>-3</v>
      </c>
      <c r="K20" s="67">
        <v>-3</v>
      </c>
      <c r="L20" s="27">
        <f t="shared" si="0"/>
        <v>1</v>
      </c>
      <c r="M20" s="27">
        <f t="shared" si="0"/>
        <v>1</v>
      </c>
      <c r="N20" s="70">
        <f t="shared" si="2"/>
        <v>1</v>
      </c>
      <c r="O20" s="68"/>
      <c r="P20" s="68"/>
      <c r="Q20" s="68"/>
      <c r="R20" s="67"/>
      <c r="S20" s="67"/>
      <c r="T20" s="27">
        <f t="shared" si="3"/>
        <v>1</v>
      </c>
      <c r="U20" s="27">
        <f t="shared" si="4"/>
        <v>1</v>
      </c>
      <c r="V20" s="70">
        <f t="shared" si="5"/>
        <v>1</v>
      </c>
      <c r="W20" s="120" t="s">
        <v>400</v>
      </c>
    </row>
    <row r="21" spans="1:23" ht="48" customHeight="1" x14ac:dyDescent="0.25">
      <c r="D21" s="73" t="s">
        <v>118</v>
      </c>
      <c r="E21" s="69">
        <f>ROUND(SUM(E10:E20)/COUNT(C10:C20),2)</f>
        <v>3.64</v>
      </c>
      <c r="M21" s="73" t="s">
        <v>119</v>
      </c>
      <c r="N21" s="69">
        <f>ROUND(SUMIF(N10:N20,"&gt;0",N10:N20)/COUNT(N10:N20),2)</f>
        <v>1.27</v>
      </c>
      <c r="U21" s="73" t="s">
        <v>120</v>
      </c>
      <c r="V21" s="69">
        <f>ROUND(SUMIF(V10:V20,"&gt;0",V10:V20)/COUNT(V10:V20),2)</f>
        <v>1.27</v>
      </c>
    </row>
    <row r="44" spans="4:5" x14ac:dyDescent="0.25">
      <c r="D44" s="16">
        <v>1</v>
      </c>
      <c r="E44" s="16">
        <v>-1</v>
      </c>
    </row>
    <row r="45" spans="4:5" x14ac:dyDescent="0.25">
      <c r="D45" s="16">
        <v>2</v>
      </c>
      <c r="E45" s="16">
        <v>-2</v>
      </c>
    </row>
    <row r="46" spans="4:5" x14ac:dyDescent="0.25">
      <c r="D46" s="16">
        <v>3</v>
      </c>
      <c r="E46" s="16">
        <v>-3</v>
      </c>
    </row>
    <row r="47" spans="4:5" x14ac:dyDescent="0.25">
      <c r="D47" s="16">
        <v>4</v>
      </c>
      <c r="E47" s="16">
        <v>-4</v>
      </c>
    </row>
  </sheetData>
  <mergeCells count="12">
    <mergeCell ref="W8:W9"/>
    <mergeCell ref="T8:V8"/>
    <mergeCell ref="C3:I3"/>
    <mergeCell ref="C4:D4"/>
    <mergeCell ref="E4:F4"/>
    <mergeCell ref="C5:D5"/>
    <mergeCell ref="E5:F5"/>
    <mergeCell ref="A8:B8"/>
    <mergeCell ref="C8:E8"/>
    <mergeCell ref="F8:K8"/>
    <mergeCell ref="L8:N8"/>
    <mergeCell ref="O8:S8"/>
  </mergeCells>
  <conditionalFormatting sqref="E10:E20">
    <cfRule type="cellIs" dxfId="217" priority="44" operator="between">
      <formula>8</formula>
      <formula>16</formula>
    </cfRule>
    <cfRule type="cellIs" dxfId="216" priority="45" operator="between">
      <formula>4</formula>
      <formula>7.99</formula>
    </cfRule>
    <cfRule type="cellIs" dxfId="215" priority="46" operator="between">
      <formula>1</formula>
      <formula>3.99</formula>
    </cfRule>
  </conditionalFormatting>
  <conditionalFormatting sqref="F10:F20">
    <cfRule type="cellIs" dxfId="214" priority="41" operator="between">
      <formula>11</formula>
      <formula>25</formula>
    </cfRule>
    <cfRule type="cellIs" dxfId="213" priority="42" operator="between">
      <formula>6</formula>
      <formula>10</formula>
    </cfRule>
    <cfRule type="cellIs" dxfId="212" priority="43" operator="between">
      <formula>0</formula>
      <formula>5</formula>
    </cfRule>
  </conditionalFormatting>
  <conditionalFormatting sqref="H10:H14 H16:H17">
    <cfRule type="containsText" dxfId="211" priority="39" operator="containsText" text="Sí">
      <formula>NOT(ISERROR(SEARCH("Sí",H10)))</formula>
    </cfRule>
    <cfRule type="containsText" dxfId="210" priority="40" operator="containsText" text="No">
      <formula>NOT(ISERROR(SEARCH("No",H10)))</formula>
    </cfRule>
  </conditionalFormatting>
  <conditionalFormatting sqref="I10:I14 I16:I17">
    <cfRule type="containsText" dxfId="209" priority="36" operator="containsText" text="Bajo">
      <formula>NOT(ISERROR(SEARCH("Bajo",I10)))</formula>
    </cfRule>
    <cfRule type="containsText" dxfId="208" priority="37" operator="containsText" text="Medio">
      <formula>NOT(ISERROR(SEARCH("Medio",I10)))</formula>
    </cfRule>
    <cfRule type="containsText" dxfId="207" priority="38" operator="containsText" text="Alto">
      <formula>NOT(ISERROR(SEARCH("Alto",I10)))</formula>
    </cfRule>
  </conditionalFormatting>
  <conditionalFormatting sqref="E21">
    <cfRule type="cellIs" dxfId="206" priority="33" operator="between">
      <formula>8</formula>
      <formula>16</formula>
    </cfRule>
    <cfRule type="cellIs" dxfId="205" priority="34" operator="between">
      <formula>4</formula>
      <formula>7.99</formula>
    </cfRule>
    <cfRule type="cellIs" dxfId="204" priority="35" operator="between">
      <formula>1</formula>
      <formula>3.99</formula>
    </cfRule>
  </conditionalFormatting>
  <conditionalFormatting sqref="N10:N20">
    <cfRule type="cellIs" dxfId="203" priority="30" operator="between">
      <formula>8</formula>
      <formula>16</formula>
    </cfRule>
    <cfRule type="cellIs" dxfId="202" priority="31" operator="between">
      <formula>4</formula>
      <formula>7.99</formula>
    </cfRule>
    <cfRule type="cellIs" dxfId="201" priority="32" operator="between">
      <formula>1</formula>
      <formula>3.99</formula>
    </cfRule>
  </conditionalFormatting>
  <conditionalFormatting sqref="N21">
    <cfRule type="cellIs" dxfId="200" priority="27" operator="between">
      <formula>8</formula>
      <formula>16</formula>
    </cfRule>
    <cfRule type="cellIs" dxfId="199" priority="28" operator="between">
      <formula>4</formula>
      <formula>7.99</formula>
    </cfRule>
    <cfRule type="cellIs" dxfId="198" priority="29" operator="between">
      <formula>1</formula>
      <formula>3.99</formula>
    </cfRule>
  </conditionalFormatting>
  <conditionalFormatting sqref="V10:V20">
    <cfRule type="cellIs" dxfId="197" priority="24" operator="between">
      <formula>8</formula>
      <formula>16</formula>
    </cfRule>
    <cfRule type="cellIs" dxfId="196" priority="25" operator="between">
      <formula>4</formula>
      <formula>7.99</formula>
    </cfRule>
    <cfRule type="cellIs" dxfId="195" priority="26" operator="between">
      <formula>1</formula>
      <formula>3.99</formula>
    </cfRule>
  </conditionalFormatting>
  <conditionalFormatting sqref="V21">
    <cfRule type="cellIs" dxfId="194" priority="21" operator="between">
      <formula>8</formula>
      <formula>16</formula>
    </cfRule>
    <cfRule type="cellIs" dxfId="193" priority="22" operator="between">
      <formula>4</formula>
      <formula>7.99</formula>
    </cfRule>
    <cfRule type="cellIs" dxfId="192" priority="23" operator="between">
      <formula>1</formula>
      <formula>3.99</formula>
    </cfRule>
  </conditionalFormatting>
  <conditionalFormatting sqref="H15">
    <cfRule type="containsText" dxfId="191" priority="19" operator="containsText" text="Sí">
      <formula>NOT(ISERROR(SEARCH("Sí",H15)))</formula>
    </cfRule>
    <cfRule type="containsText" dxfId="190" priority="20" operator="containsText" text="No">
      <formula>NOT(ISERROR(SEARCH("No",H15)))</formula>
    </cfRule>
  </conditionalFormatting>
  <conditionalFormatting sqref="I15">
    <cfRule type="containsText" dxfId="189" priority="16" operator="containsText" text="Bajo">
      <formula>NOT(ISERROR(SEARCH("Bajo",I15)))</formula>
    </cfRule>
    <cfRule type="containsText" dxfId="188" priority="17" operator="containsText" text="Medio">
      <formula>NOT(ISERROR(SEARCH("Medio",I15)))</formula>
    </cfRule>
    <cfRule type="containsText" dxfId="187" priority="18" operator="containsText" text="Alto">
      <formula>NOT(ISERROR(SEARCH("Alto",I15)))</formula>
    </cfRule>
  </conditionalFormatting>
  <conditionalFormatting sqref="H18">
    <cfRule type="containsText" dxfId="186" priority="14" operator="containsText" text="Sí">
      <formula>NOT(ISERROR(SEARCH("Sí",H18)))</formula>
    </cfRule>
    <cfRule type="containsText" dxfId="185" priority="15" operator="containsText" text="No">
      <formula>NOT(ISERROR(SEARCH("No",H18)))</formula>
    </cfRule>
  </conditionalFormatting>
  <conditionalFormatting sqref="I18">
    <cfRule type="containsText" dxfId="184" priority="11" operator="containsText" text="Bajo">
      <formula>NOT(ISERROR(SEARCH("Bajo",I18)))</formula>
    </cfRule>
    <cfRule type="containsText" dxfId="183" priority="12" operator="containsText" text="Medio">
      <formula>NOT(ISERROR(SEARCH("Medio",I18)))</formula>
    </cfRule>
    <cfRule type="containsText" dxfId="182" priority="13" operator="containsText" text="Alto">
      <formula>NOT(ISERROR(SEARCH("Alto",I18)))</formula>
    </cfRule>
  </conditionalFormatting>
  <conditionalFormatting sqref="H19">
    <cfRule type="containsText" dxfId="181" priority="9" operator="containsText" text="Sí">
      <formula>NOT(ISERROR(SEARCH("Sí",H19)))</formula>
    </cfRule>
    <cfRule type="containsText" dxfId="180" priority="10" operator="containsText" text="No">
      <formula>NOT(ISERROR(SEARCH("No",H19)))</formula>
    </cfRule>
  </conditionalFormatting>
  <conditionalFormatting sqref="I19">
    <cfRule type="containsText" dxfId="179" priority="6" operator="containsText" text="Bajo">
      <formula>NOT(ISERROR(SEARCH("Bajo",I19)))</formula>
    </cfRule>
    <cfRule type="containsText" dxfId="178" priority="7" operator="containsText" text="Medio">
      <formula>NOT(ISERROR(SEARCH("Medio",I19)))</formula>
    </cfRule>
    <cfRule type="containsText" dxfId="177" priority="8" operator="containsText" text="Alto">
      <formula>NOT(ISERROR(SEARCH("Alto",I19)))</formula>
    </cfRule>
  </conditionalFormatting>
  <conditionalFormatting sqref="H20">
    <cfRule type="containsText" dxfId="176" priority="4" operator="containsText" text="Sí">
      <formula>NOT(ISERROR(SEARCH("Sí",H20)))</formula>
    </cfRule>
    <cfRule type="containsText" dxfId="175" priority="5" operator="containsText" text="No">
      <formula>NOT(ISERROR(SEARCH("No",H20)))</formula>
    </cfRule>
  </conditionalFormatting>
  <conditionalFormatting sqref="I20">
    <cfRule type="containsText" dxfId="174" priority="1" operator="containsText" text="Bajo">
      <formula>NOT(ISERROR(SEARCH("Bajo",I20)))</formula>
    </cfRule>
    <cfRule type="containsText" dxfId="173" priority="2" operator="containsText" text="Medio">
      <formula>NOT(ISERROR(SEARCH("Medio",I20)))</formula>
    </cfRule>
    <cfRule type="containsText" dxfId="172" priority="3" operator="containsText" text="Alto">
      <formula>NOT(ISERROR(SEARCH("Alto",I20)))</formula>
    </cfRule>
  </conditionalFormatting>
  <dataValidations count="4">
    <dataValidation type="list" allowBlank="1" showInputMessage="1" showErrorMessage="1" sqref="R10:S20 J10:K20" xr:uid="{00000000-0002-0000-0400-000000000000}">
      <formula1>negative</formula1>
    </dataValidation>
    <dataValidation type="list" allowBlank="1" showInputMessage="1" showErrorMessage="1" sqref="C10:D20" xr:uid="{00000000-0002-0000-0400-000001000000}">
      <formula1>positive</formula1>
    </dataValidation>
    <dataValidation type="list" allowBlank="1" showInputMessage="1" showErrorMessage="1" sqref="H10:H20" xr:uid="{00000000-0002-0000-0400-000002000000}">
      <formula1>$L$3:$L$4</formula1>
    </dataValidation>
    <dataValidation type="list" allowBlank="1" showInputMessage="1" showErrorMessage="1" sqref="I10:I20" xr:uid="{00000000-0002-0000-0400-000003000000}">
      <formula1>$M$3:$M$5</formula1>
    </dataValidation>
  </dataValidations>
  <pageMargins left="0.70866141732283472" right="0.70866141732283472" top="0.74803149606299213" bottom="0.74803149606299213" header="0.31496062992125984" footer="0.31496062992125984"/>
  <pageSetup paperSize="9" scale="2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W46"/>
  <sheetViews>
    <sheetView showGridLines="0" topLeftCell="A7" zoomScale="70" zoomScaleNormal="70" zoomScaleSheetLayoutView="100" workbookViewId="0">
      <pane xSplit="1" ySplit="3" topLeftCell="S10" activePane="bottomRight" state="frozen"/>
      <selection activeCell="A7" sqref="A7"/>
      <selection pane="topRight" activeCell="B7" sqref="B7"/>
      <selection pane="bottomLeft" activeCell="A10" sqref="A10"/>
      <selection pane="bottomRight" activeCell="W8" sqref="W8:W9"/>
    </sheetView>
  </sheetViews>
  <sheetFormatPr baseColWidth="10" defaultColWidth="8.54296875" defaultRowHeight="12.5" x14ac:dyDescent="0.25"/>
  <cols>
    <col min="1" max="1" width="12.54296875" style="16" customWidth="1"/>
    <col min="2" max="2" width="64.54296875" style="16" customWidth="1"/>
    <col min="3" max="5" width="15.54296875" style="16" customWidth="1"/>
    <col min="6" max="6" width="12.54296875" style="16" customWidth="1"/>
    <col min="7" max="7" width="64.54296875" style="99" customWidth="1"/>
    <col min="8" max="8" width="28.453125" style="16" customWidth="1"/>
    <col min="9" max="9" width="23.453125" style="16" customWidth="1"/>
    <col min="10" max="11" width="28.453125" style="16" customWidth="1"/>
    <col min="12" max="14" width="14.54296875" style="16" customWidth="1"/>
    <col min="15" max="15" width="64.54296875" style="16" customWidth="1"/>
    <col min="16" max="17" width="14.54296875" style="16" customWidth="1"/>
    <col min="18" max="19" width="28.453125" style="16" customWidth="1"/>
    <col min="20" max="22" width="14.54296875" style="16" customWidth="1"/>
    <col min="23" max="23" width="71.36328125" style="16" customWidth="1"/>
    <col min="24" max="24" width="12.54296875" style="16" customWidth="1"/>
    <col min="25" max="25" width="13.54296875" style="16" customWidth="1"/>
    <col min="26" max="26" width="41.453125" style="16" customWidth="1"/>
    <col min="27" max="16384" width="8.54296875" style="16"/>
  </cols>
  <sheetData>
    <row r="1" spans="1:23" ht="13" x14ac:dyDescent="0.3">
      <c r="A1" s="15"/>
      <c r="B1" s="15"/>
      <c r="C1" s="15"/>
      <c r="D1" s="15"/>
      <c r="E1" s="15"/>
      <c r="F1" s="15"/>
      <c r="G1" s="98"/>
      <c r="H1" s="15"/>
      <c r="I1" s="15"/>
      <c r="J1" s="15"/>
      <c r="K1" s="15"/>
      <c r="L1" s="15"/>
      <c r="M1" s="15"/>
      <c r="N1" s="15"/>
      <c r="O1" s="15"/>
      <c r="P1" s="15"/>
      <c r="Q1" s="15"/>
    </row>
    <row r="2" spans="1:23" ht="13.5" thickBot="1" x14ac:dyDescent="0.35">
      <c r="A2" s="15"/>
      <c r="B2" s="15"/>
      <c r="C2" s="15"/>
      <c r="D2" s="15"/>
      <c r="E2" s="15"/>
      <c r="F2" s="15"/>
      <c r="G2" s="98"/>
      <c r="H2" s="15"/>
      <c r="I2" s="15"/>
      <c r="J2" s="15"/>
      <c r="K2" s="15"/>
      <c r="L2" s="15"/>
      <c r="M2" s="15"/>
      <c r="N2" s="15"/>
      <c r="O2" s="15"/>
      <c r="P2" s="15"/>
      <c r="Q2" s="15"/>
    </row>
    <row r="3" spans="1:23" s="18" customFormat="1" ht="15.5" x14ac:dyDescent="0.35">
      <c r="C3" s="153" t="s">
        <v>73</v>
      </c>
      <c r="D3" s="154"/>
      <c r="E3" s="155"/>
      <c r="F3" s="155"/>
      <c r="G3" s="155"/>
      <c r="H3" s="155"/>
      <c r="I3" s="156"/>
      <c r="J3" s="17"/>
      <c r="K3" s="17"/>
      <c r="L3" s="23" t="s">
        <v>86</v>
      </c>
      <c r="M3" s="23" t="s">
        <v>87</v>
      </c>
      <c r="N3" s="17"/>
      <c r="O3" s="17"/>
    </row>
    <row r="4" spans="1:23" s="20" customFormat="1" ht="24.5" x14ac:dyDescent="0.35">
      <c r="B4" s="61"/>
      <c r="C4" s="157" t="s">
        <v>75</v>
      </c>
      <c r="D4" s="158"/>
      <c r="E4" s="159" t="s">
        <v>76</v>
      </c>
      <c r="F4" s="160"/>
      <c r="G4" s="96" t="s">
        <v>77</v>
      </c>
      <c r="H4" s="63" t="s">
        <v>88</v>
      </c>
      <c r="I4" s="72" t="s">
        <v>79</v>
      </c>
      <c r="J4" s="19"/>
      <c r="K4" s="19"/>
      <c r="L4" s="23" t="s">
        <v>89</v>
      </c>
      <c r="M4" s="23" t="s">
        <v>90</v>
      </c>
      <c r="N4" s="19"/>
      <c r="O4" s="19"/>
    </row>
    <row r="5" spans="1:23" s="26" customFormat="1" ht="54" customHeight="1" thickBot="1" x14ac:dyDescent="0.4">
      <c r="B5" s="62"/>
      <c r="C5" s="161" t="str">
        <f>'Contratación (C)'!A9</f>
        <v>C.R4</v>
      </c>
      <c r="D5" s="162"/>
      <c r="E5" s="163" t="str">
        <f>'Contratación (C)'!B9</f>
        <v xml:space="preserve">Manipulación en la valoración técnica o económica de las ofertas presentadas </v>
      </c>
      <c r="F5" s="164"/>
      <c r="G5" s="60" t="str">
        <f>'Contratación (C)'!C9</f>
        <v>Manipulación del procedimiento de contratación en favor de un licitante o en detrimento de otro o varios.</v>
      </c>
      <c r="H5" s="24">
        <f>'Contratación (C)'!D9</f>
        <v>0</v>
      </c>
      <c r="I5" s="31">
        <f>'Contratación (C)'!E9</f>
        <v>0</v>
      </c>
      <c r="J5" s="15"/>
      <c r="K5" s="15"/>
      <c r="L5" s="15"/>
      <c r="M5" s="25" t="s">
        <v>91</v>
      </c>
      <c r="N5" s="15"/>
      <c r="O5" s="15"/>
    </row>
    <row r="6" spans="1:23" ht="13" x14ac:dyDescent="0.3">
      <c r="A6" s="15"/>
      <c r="B6" s="15"/>
      <c r="C6" s="15"/>
      <c r="D6" s="15"/>
      <c r="E6" s="15"/>
      <c r="F6" s="15"/>
      <c r="G6" s="98"/>
      <c r="H6" s="15"/>
      <c r="I6" s="15"/>
      <c r="J6" s="15"/>
      <c r="K6" s="15"/>
      <c r="L6" s="15"/>
      <c r="M6" s="15"/>
      <c r="N6" s="15"/>
      <c r="O6" s="15"/>
      <c r="P6" s="15"/>
      <c r="Q6" s="15"/>
    </row>
    <row r="7" spans="1:23" ht="13" x14ac:dyDescent="0.3">
      <c r="A7" s="15"/>
      <c r="B7" s="15"/>
      <c r="C7" s="15"/>
      <c r="D7" s="15"/>
      <c r="E7" s="15"/>
      <c r="F7" s="15"/>
      <c r="G7" s="98"/>
      <c r="H7" s="15"/>
      <c r="I7" s="15"/>
      <c r="J7" s="15"/>
      <c r="K7" s="15"/>
      <c r="L7" s="15"/>
      <c r="M7" s="15"/>
      <c r="N7" s="15"/>
      <c r="O7" s="15"/>
      <c r="P7" s="15"/>
      <c r="Q7" s="15"/>
    </row>
    <row r="8" spans="1:23" ht="26.25" customHeight="1" x14ac:dyDescent="0.25">
      <c r="A8" s="165" t="s">
        <v>92</v>
      </c>
      <c r="B8" s="166"/>
      <c r="C8" s="150" t="s">
        <v>29</v>
      </c>
      <c r="D8" s="167"/>
      <c r="E8" s="168"/>
      <c r="F8" s="165" t="s">
        <v>93</v>
      </c>
      <c r="G8" s="169"/>
      <c r="H8" s="169"/>
      <c r="I8" s="169"/>
      <c r="J8" s="169"/>
      <c r="K8" s="170"/>
      <c r="L8" s="150" t="s">
        <v>35</v>
      </c>
      <c r="M8" s="151"/>
      <c r="N8" s="152"/>
      <c r="O8" s="165" t="s">
        <v>94</v>
      </c>
      <c r="P8" s="169"/>
      <c r="Q8" s="169"/>
      <c r="R8" s="169"/>
      <c r="S8" s="170"/>
      <c r="T8" s="150" t="s">
        <v>95</v>
      </c>
      <c r="U8" s="151"/>
      <c r="V8" s="152"/>
      <c r="W8" s="173" t="s">
        <v>432</v>
      </c>
    </row>
    <row r="9" spans="1:23" ht="48" x14ac:dyDescent="0.25">
      <c r="A9" s="64" t="s">
        <v>96</v>
      </c>
      <c r="B9" s="64" t="s">
        <v>97</v>
      </c>
      <c r="C9" s="73" t="s">
        <v>98</v>
      </c>
      <c r="D9" s="73" t="s">
        <v>99</v>
      </c>
      <c r="E9" s="74" t="s">
        <v>100</v>
      </c>
      <c r="F9" s="64" t="s">
        <v>101</v>
      </c>
      <c r="G9" s="64" t="s">
        <v>102</v>
      </c>
      <c r="H9" s="64" t="s">
        <v>103</v>
      </c>
      <c r="I9" s="64" t="s">
        <v>104</v>
      </c>
      <c r="J9" s="64" t="s">
        <v>105</v>
      </c>
      <c r="K9" s="64" t="s">
        <v>106</v>
      </c>
      <c r="L9" s="73" t="s">
        <v>107</v>
      </c>
      <c r="M9" s="73" t="s">
        <v>108</v>
      </c>
      <c r="N9" s="73" t="s">
        <v>109</v>
      </c>
      <c r="O9" s="64" t="s">
        <v>110</v>
      </c>
      <c r="P9" s="64" t="s">
        <v>111</v>
      </c>
      <c r="Q9" s="64" t="s">
        <v>112</v>
      </c>
      <c r="R9" s="65" t="s">
        <v>113</v>
      </c>
      <c r="S9" s="65" t="s">
        <v>114</v>
      </c>
      <c r="T9" s="73" t="s">
        <v>115</v>
      </c>
      <c r="U9" s="73" t="s">
        <v>116</v>
      </c>
      <c r="V9" s="73" t="s">
        <v>117</v>
      </c>
      <c r="W9" s="174"/>
    </row>
    <row r="10" spans="1:23" ht="261" customHeight="1" x14ac:dyDescent="0.25">
      <c r="A10" s="27" t="s">
        <v>251</v>
      </c>
      <c r="B10" s="46" t="s">
        <v>252</v>
      </c>
      <c r="C10" s="66">
        <v>4</v>
      </c>
      <c r="D10" s="66">
        <v>1</v>
      </c>
      <c r="E10" s="70">
        <f>C10*D10</f>
        <v>4</v>
      </c>
      <c r="F10" s="27" t="s">
        <v>253</v>
      </c>
      <c r="G10" s="51" t="s">
        <v>254</v>
      </c>
      <c r="H10" s="67" t="s">
        <v>86</v>
      </c>
      <c r="I10" s="67" t="s">
        <v>87</v>
      </c>
      <c r="J10" s="67">
        <v>-3</v>
      </c>
      <c r="K10" s="67">
        <v>-3</v>
      </c>
      <c r="L10" s="27">
        <f t="shared" ref="L10:M19" si="0">IF(ISNUMBER(C10),IF(C10+J10&gt;1,C10+J10,1),"")</f>
        <v>1</v>
      </c>
      <c r="M10" s="27">
        <f t="shared" si="0"/>
        <v>1</v>
      </c>
      <c r="N10" s="70">
        <f>L10*M10</f>
        <v>1</v>
      </c>
      <c r="O10" s="68"/>
      <c r="P10" s="68"/>
      <c r="Q10" s="68"/>
      <c r="R10" s="66"/>
      <c r="S10" s="66"/>
      <c r="T10" s="27">
        <f>IF(ISNUMBER($L10),IF($L10+R10&gt;1,$L10+R10,1),"")</f>
        <v>1</v>
      </c>
      <c r="U10" s="27">
        <f>IF(ISNUMBER($M10),IF($M10+S10&gt;1,$M10+S10,1),"")</f>
        <v>1</v>
      </c>
      <c r="V10" s="70">
        <f>T10*U10</f>
        <v>1</v>
      </c>
      <c r="W10" s="115" t="s">
        <v>401</v>
      </c>
    </row>
    <row r="11" spans="1:23" ht="185.5" customHeight="1" x14ac:dyDescent="0.25">
      <c r="A11" s="27" t="s">
        <v>255</v>
      </c>
      <c r="B11" s="52" t="s">
        <v>256</v>
      </c>
      <c r="C11" s="66">
        <v>4</v>
      </c>
      <c r="D11" s="66">
        <v>1</v>
      </c>
      <c r="E11" s="70">
        <f t="shared" ref="E11:E19" si="1">C11*D11</f>
        <v>4</v>
      </c>
      <c r="F11" s="27" t="s">
        <v>257</v>
      </c>
      <c r="G11" s="51" t="s">
        <v>258</v>
      </c>
      <c r="H11" s="67" t="s">
        <v>86</v>
      </c>
      <c r="I11" s="67" t="s">
        <v>87</v>
      </c>
      <c r="J11" s="66">
        <v>-3</v>
      </c>
      <c r="K11" s="66">
        <v>-3</v>
      </c>
      <c r="L11" s="27">
        <f t="shared" si="0"/>
        <v>1</v>
      </c>
      <c r="M11" s="27">
        <f t="shared" si="0"/>
        <v>1</v>
      </c>
      <c r="N11" s="70">
        <f t="shared" ref="N11:N19" si="2">L11*M11</f>
        <v>1</v>
      </c>
      <c r="O11" s="68"/>
      <c r="P11" s="68"/>
      <c r="Q11" s="68"/>
      <c r="R11" s="66"/>
      <c r="S11" s="66"/>
      <c r="T11" s="27">
        <f t="shared" ref="T11:T19" si="3">IF(ISNUMBER($L11),IF($L11+R11&gt;1,$L11+R11,1),"")</f>
        <v>1</v>
      </c>
      <c r="U11" s="27">
        <f t="shared" ref="U11:U19" si="4">IF(ISNUMBER($M11),IF($M11+S11&gt;1,$M11+S11,1),"")</f>
        <v>1</v>
      </c>
      <c r="V11" s="70">
        <f t="shared" ref="V11:V19" si="5">T11*U11</f>
        <v>1</v>
      </c>
      <c r="W11" s="115" t="s">
        <v>402</v>
      </c>
    </row>
    <row r="12" spans="1:23" ht="170" customHeight="1" x14ac:dyDescent="0.25">
      <c r="A12" s="27" t="s">
        <v>259</v>
      </c>
      <c r="B12" s="57" t="s">
        <v>260</v>
      </c>
      <c r="C12" s="66">
        <v>4</v>
      </c>
      <c r="D12" s="66">
        <v>1</v>
      </c>
      <c r="E12" s="70">
        <f t="shared" si="1"/>
        <v>4</v>
      </c>
      <c r="F12" s="27" t="s">
        <v>261</v>
      </c>
      <c r="G12" s="49" t="s">
        <v>262</v>
      </c>
      <c r="H12" s="67" t="s">
        <v>86</v>
      </c>
      <c r="I12" s="67" t="s">
        <v>87</v>
      </c>
      <c r="J12" s="66">
        <v>-3</v>
      </c>
      <c r="K12" s="66">
        <v>-3</v>
      </c>
      <c r="L12" s="27">
        <f t="shared" si="0"/>
        <v>1</v>
      </c>
      <c r="M12" s="27">
        <f t="shared" si="0"/>
        <v>1</v>
      </c>
      <c r="N12" s="70">
        <f t="shared" si="2"/>
        <v>1</v>
      </c>
      <c r="O12" s="68"/>
      <c r="P12" s="68"/>
      <c r="Q12" s="68"/>
      <c r="R12" s="66"/>
      <c r="S12" s="66"/>
      <c r="T12" s="27">
        <f t="shared" si="3"/>
        <v>1</v>
      </c>
      <c r="U12" s="27">
        <f t="shared" si="4"/>
        <v>1</v>
      </c>
      <c r="V12" s="70">
        <f t="shared" si="5"/>
        <v>1</v>
      </c>
      <c r="W12" s="122" t="s">
        <v>403</v>
      </c>
    </row>
    <row r="13" spans="1:23" ht="125.25" customHeight="1" x14ac:dyDescent="0.25">
      <c r="A13" s="27" t="s">
        <v>263</v>
      </c>
      <c r="B13" s="56" t="s">
        <v>264</v>
      </c>
      <c r="C13" s="66">
        <v>4</v>
      </c>
      <c r="D13" s="66">
        <v>1</v>
      </c>
      <c r="E13" s="70">
        <f t="shared" si="1"/>
        <v>4</v>
      </c>
      <c r="F13" s="27" t="s">
        <v>265</v>
      </c>
      <c r="G13" s="49" t="s">
        <v>266</v>
      </c>
      <c r="H13" s="67" t="s">
        <v>86</v>
      </c>
      <c r="I13" s="67" t="s">
        <v>87</v>
      </c>
      <c r="J13" s="66">
        <v>-3</v>
      </c>
      <c r="K13" s="66">
        <v>-3</v>
      </c>
      <c r="L13" s="27">
        <f t="shared" si="0"/>
        <v>1</v>
      </c>
      <c r="M13" s="27">
        <f t="shared" si="0"/>
        <v>1</v>
      </c>
      <c r="N13" s="70">
        <f t="shared" si="2"/>
        <v>1</v>
      </c>
      <c r="O13" s="68"/>
      <c r="P13" s="68"/>
      <c r="Q13" s="68"/>
      <c r="R13" s="66"/>
      <c r="S13" s="66"/>
      <c r="T13" s="27">
        <f t="shared" si="3"/>
        <v>1</v>
      </c>
      <c r="U13" s="27">
        <f t="shared" si="4"/>
        <v>1</v>
      </c>
      <c r="V13" s="70">
        <f t="shared" si="5"/>
        <v>1</v>
      </c>
      <c r="W13" s="121" t="s">
        <v>404</v>
      </c>
    </row>
    <row r="14" spans="1:23" ht="140" customHeight="1" x14ac:dyDescent="0.25">
      <c r="A14" s="27" t="s">
        <v>267</v>
      </c>
      <c r="B14" s="46" t="s">
        <v>268</v>
      </c>
      <c r="C14" s="66">
        <v>4</v>
      </c>
      <c r="D14" s="66">
        <v>1</v>
      </c>
      <c r="E14" s="70">
        <f t="shared" si="1"/>
        <v>4</v>
      </c>
      <c r="F14" s="27" t="s">
        <v>269</v>
      </c>
      <c r="G14" s="51" t="s">
        <v>270</v>
      </c>
      <c r="H14" s="67" t="s">
        <v>86</v>
      </c>
      <c r="I14" s="67" t="s">
        <v>87</v>
      </c>
      <c r="J14" s="66">
        <v>-3</v>
      </c>
      <c r="K14" s="66">
        <v>-3</v>
      </c>
      <c r="L14" s="27">
        <f t="shared" si="0"/>
        <v>1</v>
      </c>
      <c r="M14" s="27">
        <f t="shared" si="0"/>
        <v>1</v>
      </c>
      <c r="N14" s="70">
        <f t="shared" si="2"/>
        <v>1</v>
      </c>
      <c r="O14" s="68"/>
      <c r="P14" s="68"/>
      <c r="Q14" s="68"/>
      <c r="R14" s="66"/>
      <c r="S14" s="66"/>
      <c r="T14" s="27">
        <f t="shared" si="3"/>
        <v>1</v>
      </c>
      <c r="U14" s="27">
        <f t="shared" si="4"/>
        <v>1</v>
      </c>
      <c r="V14" s="70">
        <f t="shared" si="5"/>
        <v>1</v>
      </c>
      <c r="W14" s="124" t="s">
        <v>405</v>
      </c>
    </row>
    <row r="15" spans="1:23" ht="84" x14ac:dyDescent="0.25">
      <c r="A15" s="27" t="s">
        <v>271</v>
      </c>
      <c r="B15" s="43" t="s">
        <v>272</v>
      </c>
      <c r="C15" s="66">
        <v>4</v>
      </c>
      <c r="D15" s="66">
        <v>1</v>
      </c>
      <c r="E15" s="70">
        <f t="shared" si="1"/>
        <v>4</v>
      </c>
      <c r="F15" s="27" t="s">
        <v>273</v>
      </c>
      <c r="G15" s="51" t="s">
        <v>274</v>
      </c>
      <c r="H15" s="67" t="s">
        <v>86</v>
      </c>
      <c r="I15" s="67" t="s">
        <v>87</v>
      </c>
      <c r="J15" s="66">
        <v>-3</v>
      </c>
      <c r="K15" s="66">
        <v>-3</v>
      </c>
      <c r="L15" s="27">
        <f t="shared" si="0"/>
        <v>1</v>
      </c>
      <c r="M15" s="27">
        <f t="shared" si="0"/>
        <v>1</v>
      </c>
      <c r="N15" s="70">
        <f t="shared" si="2"/>
        <v>1</v>
      </c>
      <c r="O15" s="68"/>
      <c r="P15" s="68"/>
      <c r="Q15" s="68"/>
      <c r="R15" s="66"/>
      <c r="S15" s="66"/>
      <c r="T15" s="27">
        <f t="shared" si="3"/>
        <v>1</v>
      </c>
      <c r="U15" s="27">
        <f t="shared" si="4"/>
        <v>1</v>
      </c>
      <c r="V15" s="70">
        <f t="shared" si="5"/>
        <v>1</v>
      </c>
      <c r="W15" s="117" t="s">
        <v>406</v>
      </c>
    </row>
    <row r="16" spans="1:23" ht="84" x14ac:dyDescent="0.25">
      <c r="A16" s="27" t="s">
        <v>275</v>
      </c>
      <c r="B16" s="48" t="s">
        <v>276</v>
      </c>
      <c r="C16" s="66">
        <v>4</v>
      </c>
      <c r="D16" s="66">
        <v>1</v>
      </c>
      <c r="E16" s="70">
        <f t="shared" si="1"/>
        <v>4</v>
      </c>
      <c r="F16" s="27" t="s">
        <v>277</v>
      </c>
      <c r="G16" s="51" t="s">
        <v>278</v>
      </c>
      <c r="H16" s="67" t="s">
        <v>86</v>
      </c>
      <c r="I16" s="67" t="s">
        <v>87</v>
      </c>
      <c r="J16" s="66">
        <v>-3</v>
      </c>
      <c r="K16" s="66">
        <v>-3</v>
      </c>
      <c r="L16" s="27">
        <f t="shared" si="0"/>
        <v>1</v>
      </c>
      <c r="M16" s="27">
        <f t="shared" si="0"/>
        <v>1</v>
      </c>
      <c r="N16" s="70">
        <f t="shared" si="2"/>
        <v>1</v>
      </c>
      <c r="O16" s="68"/>
      <c r="P16" s="68"/>
      <c r="Q16" s="68"/>
      <c r="R16" s="66"/>
      <c r="S16" s="66"/>
      <c r="T16" s="27">
        <f t="shared" si="3"/>
        <v>1</v>
      </c>
      <c r="U16" s="27">
        <f t="shared" si="4"/>
        <v>1</v>
      </c>
      <c r="V16" s="70">
        <f t="shared" si="5"/>
        <v>1</v>
      </c>
      <c r="W16" s="51" t="s">
        <v>407</v>
      </c>
    </row>
    <row r="17" spans="1:23" ht="72" x14ac:dyDescent="0.25">
      <c r="A17" s="27" t="s">
        <v>279</v>
      </c>
      <c r="B17" s="46" t="s">
        <v>280</v>
      </c>
      <c r="C17" s="66">
        <v>4</v>
      </c>
      <c r="D17" s="66">
        <v>1</v>
      </c>
      <c r="E17" s="70">
        <f t="shared" si="1"/>
        <v>4</v>
      </c>
      <c r="F17" s="27" t="s">
        <v>281</v>
      </c>
      <c r="G17" s="51" t="s">
        <v>282</v>
      </c>
      <c r="H17" s="67" t="s">
        <v>86</v>
      </c>
      <c r="I17" s="67" t="s">
        <v>87</v>
      </c>
      <c r="J17" s="66">
        <v>-3</v>
      </c>
      <c r="K17" s="66">
        <v>-3</v>
      </c>
      <c r="L17" s="27">
        <f t="shared" si="0"/>
        <v>1</v>
      </c>
      <c r="M17" s="27">
        <f t="shared" si="0"/>
        <v>1</v>
      </c>
      <c r="N17" s="70">
        <f t="shared" si="2"/>
        <v>1</v>
      </c>
      <c r="O17" s="68"/>
      <c r="P17" s="68"/>
      <c r="Q17" s="68"/>
      <c r="R17" s="66"/>
      <c r="S17" s="66"/>
      <c r="T17" s="27">
        <f t="shared" si="3"/>
        <v>1</v>
      </c>
      <c r="U17" s="27">
        <f t="shared" si="4"/>
        <v>1</v>
      </c>
      <c r="V17" s="70">
        <f t="shared" si="5"/>
        <v>1</v>
      </c>
      <c r="W17" s="117" t="s">
        <v>408</v>
      </c>
    </row>
    <row r="18" spans="1:23" ht="133" customHeight="1" x14ac:dyDescent="0.25">
      <c r="A18" s="27" t="s">
        <v>283</v>
      </c>
      <c r="B18" s="46" t="s">
        <v>284</v>
      </c>
      <c r="C18" s="66">
        <v>3</v>
      </c>
      <c r="D18" s="66">
        <v>1</v>
      </c>
      <c r="E18" s="70">
        <f t="shared" si="1"/>
        <v>3</v>
      </c>
      <c r="F18" s="27" t="s">
        <v>285</v>
      </c>
      <c r="G18" s="51" t="s">
        <v>286</v>
      </c>
      <c r="H18" s="67" t="s">
        <v>86</v>
      </c>
      <c r="I18" s="67" t="s">
        <v>87</v>
      </c>
      <c r="J18" s="66">
        <v>-2</v>
      </c>
      <c r="K18" s="66">
        <v>-2</v>
      </c>
      <c r="L18" s="27">
        <f t="shared" si="0"/>
        <v>1</v>
      </c>
      <c r="M18" s="27">
        <f t="shared" si="0"/>
        <v>1</v>
      </c>
      <c r="N18" s="70">
        <f t="shared" si="2"/>
        <v>1</v>
      </c>
      <c r="O18" s="68"/>
      <c r="P18" s="68"/>
      <c r="Q18" s="68"/>
      <c r="R18" s="66"/>
      <c r="S18" s="66"/>
      <c r="T18" s="27">
        <f t="shared" si="3"/>
        <v>1</v>
      </c>
      <c r="U18" s="27">
        <f t="shared" si="4"/>
        <v>1</v>
      </c>
      <c r="V18" s="70">
        <f t="shared" si="5"/>
        <v>1</v>
      </c>
      <c r="W18" s="120" t="s">
        <v>409</v>
      </c>
    </row>
    <row r="19" spans="1:23" ht="72" x14ac:dyDescent="0.25">
      <c r="A19" s="27" t="s">
        <v>287</v>
      </c>
      <c r="B19" s="46" t="s">
        <v>288</v>
      </c>
      <c r="C19" s="67">
        <v>4</v>
      </c>
      <c r="D19" s="66">
        <v>1</v>
      </c>
      <c r="E19" s="70">
        <f t="shared" si="1"/>
        <v>4</v>
      </c>
      <c r="F19" s="27" t="s">
        <v>289</v>
      </c>
      <c r="G19" s="51" t="s">
        <v>290</v>
      </c>
      <c r="H19" s="67" t="s">
        <v>86</v>
      </c>
      <c r="I19" s="67" t="s">
        <v>87</v>
      </c>
      <c r="J19" s="67">
        <v>-3</v>
      </c>
      <c r="K19" s="67">
        <v>-3</v>
      </c>
      <c r="L19" s="27">
        <f t="shared" si="0"/>
        <v>1</v>
      </c>
      <c r="M19" s="27">
        <f t="shared" si="0"/>
        <v>1</v>
      </c>
      <c r="N19" s="70">
        <f t="shared" si="2"/>
        <v>1</v>
      </c>
      <c r="O19" s="68"/>
      <c r="P19" s="68"/>
      <c r="Q19" s="68"/>
      <c r="R19" s="95"/>
      <c r="S19" s="95"/>
      <c r="T19" s="27">
        <f t="shared" si="3"/>
        <v>1</v>
      </c>
      <c r="U19" s="27">
        <f t="shared" si="4"/>
        <v>1</v>
      </c>
      <c r="V19" s="70">
        <f t="shared" si="5"/>
        <v>1</v>
      </c>
      <c r="W19" s="117" t="s">
        <v>410</v>
      </c>
    </row>
    <row r="20" spans="1:23" ht="38" customHeight="1" x14ac:dyDescent="0.25">
      <c r="D20" s="73" t="s">
        <v>118</v>
      </c>
      <c r="E20" s="69">
        <f>ROUND(SUM(E10:E19)/COUNT(C10:C19),2)</f>
        <v>3.9</v>
      </c>
      <c r="M20" s="73" t="s">
        <v>119</v>
      </c>
      <c r="N20" s="69">
        <f>ROUND(SUMIF(N10:N19,"&gt;0",N10:N19)/COUNT(N10:N19),2)</f>
        <v>1</v>
      </c>
      <c r="U20" s="73" t="s">
        <v>120</v>
      </c>
      <c r="V20" s="69">
        <f>ROUND(SUMIF(V10:V19,"&gt;0",V10:V19)/COUNT(V10:V19),2)</f>
        <v>1</v>
      </c>
    </row>
    <row r="43" spans="4:5" x14ac:dyDescent="0.25">
      <c r="D43" s="16">
        <v>1</v>
      </c>
      <c r="E43" s="16">
        <v>-1</v>
      </c>
    </row>
    <row r="44" spans="4:5" x14ac:dyDescent="0.25">
      <c r="D44" s="16">
        <v>2</v>
      </c>
      <c r="E44" s="16">
        <v>-2</v>
      </c>
    </row>
    <row r="45" spans="4:5" x14ac:dyDescent="0.25">
      <c r="D45" s="16">
        <v>3</v>
      </c>
      <c r="E45" s="16">
        <v>-3</v>
      </c>
    </row>
    <row r="46" spans="4:5" x14ac:dyDescent="0.25">
      <c r="D46" s="16">
        <v>4</v>
      </c>
      <c r="E46" s="16">
        <v>-4</v>
      </c>
    </row>
  </sheetData>
  <mergeCells count="12">
    <mergeCell ref="W8:W9"/>
    <mergeCell ref="T8:V8"/>
    <mergeCell ref="C3:I3"/>
    <mergeCell ref="C4:D4"/>
    <mergeCell ref="E4:F4"/>
    <mergeCell ref="C5:D5"/>
    <mergeCell ref="E5:F5"/>
    <mergeCell ref="A8:B8"/>
    <mergeCell ref="C8:E8"/>
    <mergeCell ref="F8:K8"/>
    <mergeCell ref="L8:N8"/>
    <mergeCell ref="O8:S8"/>
  </mergeCells>
  <conditionalFormatting sqref="E10:E19">
    <cfRule type="cellIs" dxfId="171" priority="24" operator="between">
      <formula>8</formula>
      <formula>16</formula>
    </cfRule>
    <cfRule type="cellIs" dxfId="170" priority="25" operator="between">
      <formula>4</formula>
      <formula>7.99</formula>
    </cfRule>
    <cfRule type="cellIs" dxfId="169" priority="26" operator="between">
      <formula>1</formula>
      <formula>3.99</formula>
    </cfRule>
  </conditionalFormatting>
  <conditionalFormatting sqref="F10:F19">
    <cfRule type="cellIs" dxfId="168" priority="21" operator="between">
      <formula>11</formula>
      <formula>25</formula>
    </cfRule>
    <cfRule type="cellIs" dxfId="167" priority="22" operator="between">
      <formula>6</formula>
      <formula>10</formula>
    </cfRule>
    <cfRule type="cellIs" dxfId="166" priority="23" operator="between">
      <formula>0</formula>
      <formula>5</formula>
    </cfRule>
  </conditionalFormatting>
  <conditionalFormatting sqref="H10:H19">
    <cfRule type="containsText" dxfId="165" priority="19" operator="containsText" text="Sí">
      <formula>NOT(ISERROR(SEARCH("Sí",H10)))</formula>
    </cfRule>
    <cfRule type="containsText" dxfId="164" priority="20" operator="containsText" text="No">
      <formula>NOT(ISERROR(SEARCH("No",H10)))</formula>
    </cfRule>
  </conditionalFormatting>
  <conditionalFormatting sqref="I10:I19">
    <cfRule type="containsText" dxfId="163" priority="16" operator="containsText" text="Bajo">
      <formula>NOT(ISERROR(SEARCH("Bajo",I10)))</formula>
    </cfRule>
    <cfRule type="containsText" dxfId="162" priority="17" operator="containsText" text="Medio">
      <formula>NOT(ISERROR(SEARCH("Medio",I10)))</formula>
    </cfRule>
    <cfRule type="containsText" dxfId="161" priority="18" operator="containsText" text="Alto">
      <formula>NOT(ISERROR(SEARCH("Alto",I10)))</formula>
    </cfRule>
  </conditionalFormatting>
  <conditionalFormatting sqref="E20">
    <cfRule type="cellIs" dxfId="160" priority="13" operator="between">
      <formula>8</formula>
      <formula>16</formula>
    </cfRule>
    <cfRule type="cellIs" dxfId="159" priority="14" operator="between">
      <formula>4</formula>
      <formula>7.99</formula>
    </cfRule>
    <cfRule type="cellIs" dxfId="158" priority="15" operator="between">
      <formula>1</formula>
      <formula>3.99</formula>
    </cfRule>
  </conditionalFormatting>
  <conditionalFormatting sqref="N10:N19">
    <cfRule type="cellIs" dxfId="157" priority="10" operator="between">
      <formula>8</formula>
      <formula>16</formula>
    </cfRule>
    <cfRule type="cellIs" dxfId="156" priority="11" operator="between">
      <formula>4</formula>
      <formula>7.99</formula>
    </cfRule>
    <cfRule type="cellIs" dxfId="155" priority="12" operator="between">
      <formula>1</formula>
      <formula>3.99</formula>
    </cfRule>
  </conditionalFormatting>
  <conditionalFormatting sqref="N20">
    <cfRule type="cellIs" dxfId="154" priority="7" operator="between">
      <formula>8</formula>
      <formula>16</formula>
    </cfRule>
    <cfRule type="cellIs" dxfId="153" priority="8" operator="between">
      <formula>4</formula>
      <formula>7.99</formula>
    </cfRule>
    <cfRule type="cellIs" dxfId="152" priority="9" operator="between">
      <formula>1</formula>
      <formula>3.99</formula>
    </cfRule>
  </conditionalFormatting>
  <conditionalFormatting sqref="V10:V19">
    <cfRule type="cellIs" dxfId="151" priority="4" operator="between">
      <formula>8</formula>
      <formula>16</formula>
    </cfRule>
    <cfRule type="cellIs" dxfId="150" priority="5" operator="between">
      <formula>4</formula>
      <formula>7.99</formula>
    </cfRule>
    <cfRule type="cellIs" dxfId="149" priority="6" operator="between">
      <formula>1</formula>
      <formula>3.99</formula>
    </cfRule>
  </conditionalFormatting>
  <conditionalFormatting sqref="V20">
    <cfRule type="cellIs" dxfId="148" priority="1" operator="between">
      <formula>8</formula>
      <formula>16</formula>
    </cfRule>
    <cfRule type="cellIs" dxfId="147" priority="2" operator="between">
      <formula>4</formula>
      <formula>7.99</formula>
    </cfRule>
    <cfRule type="cellIs" dxfId="146" priority="3" operator="between">
      <formula>1</formula>
      <formula>3.99</formula>
    </cfRule>
  </conditionalFormatting>
  <dataValidations count="4">
    <dataValidation type="list" allowBlank="1" showInputMessage="1" showErrorMessage="1" sqref="R10:S19 J10:K19" xr:uid="{00000000-0002-0000-0500-000000000000}">
      <formula1>negative</formula1>
    </dataValidation>
    <dataValidation type="list" allowBlank="1" showInputMessage="1" showErrorMessage="1" sqref="C10:D19" xr:uid="{00000000-0002-0000-0500-000001000000}">
      <formula1>positive</formula1>
    </dataValidation>
    <dataValidation type="list" allowBlank="1" showInputMessage="1" showErrorMessage="1" sqref="H10:H19" xr:uid="{00000000-0002-0000-0500-000002000000}">
      <formula1>$L$3:$L$4</formula1>
    </dataValidation>
    <dataValidation type="list" allowBlank="1" showInputMessage="1" showErrorMessage="1" sqref="I10:I19" xr:uid="{00000000-0002-0000-0500-000003000000}">
      <formula1>$M$3:$M$5</formula1>
    </dataValidation>
  </dataValidations>
  <pageMargins left="0.70866141732283472" right="0.70866141732283472" top="0.74803149606299213" bottom="0.74803149606299213" header="0.31496062992125984" footer="0.31496062992125984"/>
  <pageSetup paperSize="9" scale="2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W39"/>
  <sheetViews>
    <sheetView showGridLines="0" topLeftCell="A8" zoomScaleNormal="100" zoomScaleSheetLayoutView="100" workbookViewId="0">
      <pane xSplit="1" ySplit="2" topLeftCell="T13" activePane="bottomRight" state="frozen"/>
      <selection activeCell="A8" sqref="A8"/>
      <selection pane="topRight" activeCell="B8" sqref="B8"/>
      <selection pane="bottomLeft" activeCell="A10" sqref="A10"/>
      <selection pane="bottomRight" activeCell="W8" sqref="W8:W9"/>
    </sheetView>
  </sheetViews>
  <sheetFormatPr baseColWidth="10" defaultColWidth="8.54296875" defaultRowHeight="12.5" x14ac:dyDescent="0.25"/>
  <cols>
    <col min="1" max="1" width="12.54296875" style="16" customWidth="1"/>
    <col min="2" max="2" width="64.54296875" style="16" customWidth="1"/>
    <col min="3" max="5" width="15.54296875" style="16" customWidth="1"/>
    <col min="6" max="6" width="12.54296875" style="16" customWidth="1"/>
    <col min="7" max="7" width="64.54296875" style="16" customWidth="1"/>
    <col min="8" max="8" width="28.453125" style="16" customWidth="1"/>
    <col min="9" max="9" width="23.453125" style="16" customWidth="1"/>
    <col min="10" max="11" width="28.453125" style="16" customWidth="1"/>
    <col min="12" max="14" width="14.54296875" style="16" customWidth="1"/>
    <col min="15" max="15" width="64.54296875" style="16" customWidth="1"/>
    <col min="16" max="17" width="14.54296875" style="16" customWidth="1"/>
    <col min="18" max="19" width="28.453125" style="16" customWidth="1"/>
    <col min="20" max="22" width="14.54296875" style="16" customWidth="1"/>
    <col min="23" max="23" width="55.54296875" style="16" customWidth="1"/>
    <col min="24" max="24" width="12.54296875" style="16" customWidth="1"/>
    <col min="25" max="25" width="13.54296875" style="16" customWidth="1"/>
    <col min="26" max="26" width="41.453125" style="16" customWidth="1"/>
    <col min="27" max="16384" width="8.54296875" style="16"/>
  </cols>
  <sheetData>
    <row r="1" spans="1:23" ht="13" x14ac:dyDescent="0.3">
      <c r="A1" s="15"/>
      <c r="B1" s="15"/>
      <c r="C1" s="15"/>
      <c r="D1" s="15"/>
      <c r="E1" s="15"/>
      <c r="F1" s="15"/>
      <c r="G1" s="15"/>
      <c r="H1" s="15"/>
      <c r="I1" s="15"/>
      <c r="J1" s="15"/>
      <c r="K1" s="15"/>
      <c r="L1" s="15"/>
      <c r="M1" s="15"/>
      <c r="N1" s="15"/>
      <c r="O1" s="15"/>
      <c r="P1" s="15"/>
      <c r="Q1" s="15"/>
    </row>
    <row r="2" spans="1:23" ht="13.5" thickBot="1" x14ac:dyDescent="0.35">
      <c r="A2" s="15"/>
      <c r="B2" s="15"/>
      <c r="C2" s="15"/>
      <c r="D2" s="15"/>
      <c r="E2" s="15"/>
      <c r="F2" s="15"/>
      <c r="G2" s="15"/>
      <c r="H2" s="15"/>
      <c r="I2" s="15"/>
      <c r="J2" s="15"/>
      <c r="K2" s="15"/>
      <c r="L2" s="15"/>
      <c r="M2" s="15"/>
      <c r="N2" s="15"/>
      <c r="O2" s="15"/>
      <c r="P2" s="15"/>
      <c r="Q2" s="15"/>
    </row>
    <row r="3" spans="1:23" s="18" customFormat="1" ht="15.5" x14ac:dyDescent="0.35">
      <c r="C3" s="153" t="s">
        <v>73</v>
      </c>
      <c r="D3" s="154"/>
      <c r="E3" s="155"/>
      <c r="F3" s="155"/>
      <c r="G3" s="155"/>
      <c r="H3" s="155"/>
      <c r="I3" s="156"/>
      <c r="J3" s="17"/>
      <c r="K3" s="17"/>
      <c r="L3" s="23" t="s">
        <v>86</v>
      </c>
      <c r="M3" s="23" t="s">
        <v>87</v>
      </c>
      <c r="N3" s="17"/>
      <c r="O3" s="17"/>
    </row>
    <row r="4" spans="1:23" s="20" customFormat="1" ht="24.5" x14ac:dyDescent="0.35">
      <c r="B4" s="61"/>
      <c r="C4" s="157" t="s">
        <v>75</v>
      </c>
      <c r="D4" s="158"/>
      <c r="E4" s="159" t="s">
        <v>76</v>
      </c>
      <c r="F4" s="160"/>
      <c r="G4" s="71" t="s">
        <v>77</v>
      </c>
      <c r="H4" s="63" t="s">
        <v>88</v>
      </c>
      <c r="I4" s="72" t="s">
        <v>79</v>
      </c>
      <c r="J4" s="19"/>
      <c r="K4" s="19"/>
      <c r="L4" s="23" t="s">
        <v>89</v>
      </c>
      <c r="M4" s="23" t="s">
        <v>90</v>
      </c>
      <c r="N4" s="19"/>
      <c r="O4" s="19"/>
    </row>
    <row r="5" spans="1:23" s="26" customFormat="1" ht="54" customHeight="1" thickBot="1" x14ac:dyDescent="0.4">
      <c r="B5" s="62"/>
      <c r="C5" s="161" t="str">
        <f>'Contratación (C)'!A10</f>
        <v>C.R5</v>
      </c>
      <c r="D5" s="162"/>
      <c r="E5" s="163" t="str">
        <f>'Contratación (C)'!B10</f>
        <v>Fraccionamiento fraudulento del contrato</v>
      </c>
      <c r="F5" s="164"/>
      <c r="G5" s="60" t="str">
        <f>'Contratación (C)'!C10</f>
        <v>Fraccionamiento del contrato en dos o más procedimientos con idéntico adjudicatario evitando la utilización de un procedimiento que, en base a la cuantía total, hubiese requerido mayores garantías de concurrencia y de publicidad.</v>
      </c>
      <c r="H5" s="24">
        <f>'Contratación (C)'!D10</f>
        <v>0</v>
      </c>
      <c r="I5" s="31">
        <f>'Contratación (C)'!E10</f>
        <v>0</v>
      </c>
      <c r="J5" s="15"/>
      <c r="K5" s="15"/>
      <c r="L5" s="15"/>
      <c r="M5" s="25" t="s">
        <v>91</v>
      </c>
      <c r="N5" s="15"/>
      <c r="O5" s="15"/>
    </row>
    <row r="6" spans="1:23" ht="13" x14ac:dyDescent="0.3">
      <c r="A6" s="15"/>
      <c r="B6" s="15"/>
      <c r="C6" s="15"/>
      <c r="D6" s="15"/>
      <c r="E6" s="15"/>
      <c r="F6" s="15"/>
      <c r="G6" s="15"/>
      <c r="H6" s="15"/>
      <c r="I6" s="15"/>
      <c r="J6" s="15"/>
      <c r="K6" s="15"/>
      <c r="L6" s="15"/>
      <c r="M6" s="15"/>
      <c r="N6" s="15"/>
      <c r="O6" s="15"/>
      <c r="P6" s="15"/>
      <c r="Q6" s="15"/>
    </row>
    <row r="7" spans="1:23" ht="13" x14ac:dyDescent="0.3">
      <c r="A7" s="15"/>
      <c r="B7" s="15"/>
      <c r="C7" s="15"/>
      <c r="D7" s="15"/>
      <c r="E7" s="15"/>
      <c r="F7" s="15"/>
      <c r="G7" s="15"/>
      <c r="H7" s="15"/>
      <c r="I7" s="15"/>
      <c r="J7" s="15"/>
      <c r="K7" s="15"/>
      <c r="L7" s="15"/>
      <c r="M7" s="15"/>
      <c r="N7" s="15"/>
      <c r="O7" s="15"/>
      <c r="P7" s="15"/>
      <c r="Q7" s="15"/>
    </row>
    <row r="8" spans="1:23" ht="26.25" customHeight="1" x14ac:dyDescent="0.25">
      <c r="A8" s="165" t="s">
        <v>92</v>
      </c>
      <c r="B8" s="166"/>
      <c r="C8" s="150" t="s">
        <v>29</v>
      </c>
      <c r="D8" s="167"/>
      <c r="E8" s="168"/>
      <c r="F8" s="165" t="s">
        <v>93</v>
      </c>
      <c r="G8" s="169"/>
      <c r="H8" s="169"/>
      <c r="I8" s="169"/>
      <c r="J8" s="169"/>
      <c r="K8" s="170"/>
      <c r="L8" s="150" t="s">
        <v>35</v>
      </c>
      <c r="M8" s="151"/>
      <c r="N8" s="152"/>
      <c r="O8" s="165" t="s">
        <v>94</v>
      </c>
      <c r="P8" s="169"/>
      <c r="Q8" s="169"/>
      <c r="R8" s="169"/>
      <c r="S8" s="170"/>
      <c r="T8" s="150" t="s">
        <v>95</v>
      </c>
      <c r="U8" s="151"/>
      <c r="V8" s="152"/>
      <c r="W8" s="173" t="s">
        <v>432</v>
      </c>
    </row>
    <row r="9" spans="1:23" ht="48" x14ac:dyDescent="0.25">
      <c r="A9" s="64" t="s">
        <v>96</v>
      </c>
      <c r="B9" s="64" t="s">
        <v>97</v>
      </c>
      <c r="C9" s="73" t="s">
        <v>98</v>
      </c>
      <c r="D9" s="73" t="s">
        <v>99</v>
      </c>
      <c r="E9" s="74" t="s">
        <v>100</v>
      </c>
      <c r="F9" s="64" t="s">
        <v>101</v>
      </c>
      <c r="G9" s="64" t="s">
        <v>102</v>
      </c>
      <c r="H9" s="64" t="s">
        <v>103</v>
      </c>
      <c r="I9" s="64" t="s">
        <v>104</v>
      </c>
      <c r="J9" s="64" t="s">
        <v>105</v>
      </c>
      <c r="K9" s="64" t="s">
        <v>106</v>
      </c>
      <c r="L9" s="73" t="s">
        <v>107</v>
      </c>
      <c r="M9" s="73" t="s">
        <v>108</v>
      </c>
      <c r="N9" s="73" t="s">
        <v>109</v>
      </c>
      <c r="O9" s="64" t="s">
        <v>110</v>
      </c>
      <c r="P9" s="64" t="s">
        <v>111</v>
      </c>
      <c r="Q9" s="64" t="s">
        <v>112</v>
      </c>
      <c r="R9" s="65" t="s">
        <v>113</v>
      </c>
      <c r="S9" s="65" t="s">
        <v>114</v>
      </c>
      <c r="T9" s="73" t="s">
        <v>115</v>
      </c>
      <c r="U9" s="73" t="s">
        <v>116</v>
      </c>
      <c r="V9" s="73" t="s">
        <v>117</v>
      </c>
      <c r="W9" s="174"/>
    </row>
    <row r="10" spans="1:23" ht="140.5" customHeight="1" x14ac:dyDescent="0.25">
      <c r="A10" s="27" t="s">
        <v>291</v>
      </c>
      <c r="B10" s="52" t="s">
        <v>292</v>
      </c>
      <c r="C10" s="66">
        <v>4</v>
      </c>
      <c r="D10" s="66">
        <v>1</v>
      </c>
      <c r="E10" s="70">
        <f>C10*D10</f>
        <v>4</v>
      </c>
      <c r="F10" s="27" t="s">
        <v>293</v>
      </c>
      <c r="G10" s="43" t="s">
        <v>294</v>
      </c>
      <c r="H10" s="67" t="s">
        <v>86</v>
      </c>
      <c r="I10" s="67" t="s">
        <v>87</v>
      </c>
      <c r="J10" s="67">
        <v>-3</v>
      </c>
      <c r="K10" s="67">
        <v>-3</v>
      </c>
      <c r="L10" s="27">
        <f t="shared" ref="L10:M12" si="0">IF(ISNUMBER(C10),IF(C10+J10&gt;1,C10+J10,1),"")</f>
        <v>1</v>
      </c>
      <c r="M10" s="27">
        <f t="shared" si="0"/>
        <v>1</v>
      </c>
      <c r="N10" s="70">
        <f>L10*M10</f>
        <v>1</v>
      </c>
      <c r="O10" s="68"/>
      <c r="P10" s="68"/>
      <c r="Q10" s="68"/>
      <c r="R10" s="66"/>
      <c r="S10" s="66"/>
      <c r="T10" s="27">
        <f>IF(ISNUMBER($L10),IF($L10+R10&gt;1,$L10+R10,1),"")</f>
        <v>1</v>
      </c>
      <c r="U10" s="27">
        <f>IF(ISNUMBER($M10),IF($M10+S10&gt;1,$M10+S10,1),"")</f>
        <v>1</v>
      </c>
      <c r="V10" s="70">
        <f>T10*U10</f>
        <v>1</v>
      </c>
      <c r="W10" s="115" t="s">
        <v>411</v>
      </c>
    </row>
    <row r="11" spans="1:23" ht="174.5" customHeight="1" x14ac:dyDescent="0.25">
      <c r="A11" s="27" t="s">
        <v>295</v>
      </c>
      <c r="B11" s="46" t="s">
        <v>296</v>
      </c>
      <c r="C11" s="66">
        <v>4</v>
      </c>
      <c r="D11" s="66">
        <v>1</v>
      </c>
      <c r="E11" s="70">
        <f t="shared" ref="E11:E12" si="1">C11*D11</f>
        <v>4</v>
      </c>
      <c r="F11" s="27" t="s">
        <v>297</v>
      </c>
      <c r="G11" s="49" t="s">
        <v>298</v>
      </c>
      <c r="H11" s="67" t="s">
        <v>86</v>
      </c>
      <c r="I11" s="67" t="s">
        <v>87</v>
      </c>
      <c r="J11" s="67">
        <v>-3</v>
      </c>
      <c r="K11" s="67">
        <v>-3</v>
      </c>
      <c r="L11" s="27">
        <f t="shared" si="0"/>
        <v>1</v>
      </c>
      <c r="M11" s="27">
        <f t="shared" si="0"/>
        <v>1</v>
      </c>
      <c r="N11" s="70">
        <f t="shared" ref="N11:N12" si="2">L11*M11</f>
        <v>1</v>
      </c>
      <c r="O11" s="68"/>
      <c r="P11" s="68"/>
      <c r="Q11" s="68"/>
      <c r="R11" s="66"/>
      <c r="S11" s="66"/>
      <c r="T11" s="27">
        <f t="shared" ref="T11:T12" si="3">IF(ISNUMBER($L11),IF($L11+R11&gt;1,$L11+R11,1),"")</f>
        <v>1</v>
      </c>
      <c r="U11" s="27">
        <f t="shared" ref="U11:U12" si="4">IF(ISNUMBER($M11),IF($M11+S11&gt;1,$M11+S11,1),"")</f>
        <v>1</v>
      </c>
      <c r="V11" s="70">
        <f t="shared" ref="V11:V12" si="5">T11*U11</f>
        <v>1</v>
      </c>
      <c r="W11" s="97" t="s">
        <v>412</v>
      </c>
    </row>
    <row r="12" spans="1:23" ht="139" customHeight="1" x14ac:dyDescent="0.25">
      <c r="A12" s="27" t="s">
        <v>299</v>
      </c>
      <c r="B12" s="46" t="s">
        <v>300</v>
      </c>
      <c r="C12" s="67">
        <v>4</v>
      </c>
      <c r="D12" s="66">
        <v>1</v>
      </c>
      <c r="E12" s="70">
        <f t="shared" si="1"/>
        <v>4</v>
      </c>
      <c r="F12" s="27" t="s">
        <v>301</v>
      </c>
      <c r="G12" s="49" t="s">
        <v>302</v>
      </c>
      <c r="H12" s="67" t="s">
        <v>86</v>
      </c>
      <c r="I12" s="67" t="s">
        <v>87</v>
      </c>
      <c r="J12" s="67">
        <v>-3</v>
      </c>
      <c r="K12" s="67">
        <v>-3</v>
      </c>
      <c r="L12" s="27">
        <f t="shared" si="0"/>
        <v>1</v>
      </c>
      <c r="M12" s="27">
        <f t="shared" si="0"/>
        <v>1</v>
      </c>
      <c r="N12" s="70">
        <f t="shared" si="2"/>
        <v>1</v>
      </c>
      <c r="O12" s="68"/>
      <c r="P12" s="68"/>
      <c r="Q12" s="68"/>
      <c r="R12" s="67"/>
      <c r="S12" s="67"/>
      <c r="T12" s="27">
        <f t="shared" si="3"/>
        <v>1</v>
      </c>
      <c r="U12" s="27">
        <f t="shared" si="4"/>
        <v>1</v>
      </c>
      <c r="V12" s="70">
        <f t="shared" si="5"/>
        <v>1</v>
      </c>
      <c r="W12" s="124" t="s">
        <v>413</v>
      </c>
    </row>
    <row r="13" spans="1:23" ht="48" customHeight="1" x14ac:dyDescent="0.25">
      <c r="D13" s="73" t="s">
        <v>118</v>
      </c>
      <c r="E13" s="69">
        <f>ROUND(SUM(E10:E12)/COUNT(C10:C12),2)</f>
        <v>4</v>
      </c>
      <c r="M13" s="73" t="s">
        <v>119</v>
      </c>
      <c r="N13" s="69">
        <f>ROUND(SUMIF(N10:N12,"&gt;0",N10:N12)/COUNT(N10:N12),2)</f>
        <v>1</v>
      </c>
      <c r="U13" s="73" t="s">
        <v>120</v>
      </c>
      <c r="V13" s="69">
        <f>ROUND(SUMIF(V10:V12,"&gt;0",V10:V12)/COUNT(V10:V12),2)</f>
        <v>1</v>
      </c>
    </row>
    <row r="36" spans="4:5" x14ac:dyDescent="0.25">
      <c r="D36" s="16">
        <v>1</v>
      </c>
      <c r="E36" s="16">
        <v>-1</v>
      </c>
    </row>
    <row r="37" spans="4:5" x14ac:dyDescent="0.25">
      <c r="D37" s="16">
        <v>2</v>
      </c>
      <c r="E37" s="16">
        <v>-2</v>
      </c>
    </row>
    <row r="38" spans="4:5" x14ac:dyDescent="0.25">
      <c r="D38" s="16">
        <v>3</v>
      </c>
      <c r="E38" s="16">
        <v>-3</v>
      </c>
    </row>
    <row r="39" spans="4:5" x14ac:dyDescent="0.25">
      <c r="D39" s="16">
        <v>4</v>
      </c>
      <c r="E39" s="16">
        <v>-4</v>
      </c>
    </row>
  </sheetData>
  <mergeCells count="12">
    <mergeCell ref="W8:W9"/>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145" priority="18" operator="between">
      <formula>8</formula>
      <formula>16</formula>
    </cfRule>
    <cfRule type="cellIs" dxfId="144" priority="19" operator="between">
      <formula>4</formula>
      <formula>7.99</formula>
    </cfRule>
    <cfRule type="cellIs" dxfId="143" priority="20" operator="between">
      <formula>1</formula>
      <formula>3.99</formula>
    </cfRule>
  </conditionalFormatting>
  <conditionalFormatting sqref="F10:F12">
    <cfRule type="cellIs" dxfId="142" priority="15" operator="between">
      <formula>11</formula>
      <formula>25</formula>
    </cfRule>
    <cfRule type="cellIs" dxfId="141" priority="16" operator="between">
      <formula>6</formula>
      <formula>10</formula>
    </cfRule>
    <cfRule type="cellIs" dxfId="140" priority="17" operator="between">
      <formula>0</formula>
      <formula>5</formula>
    </cfRule>
  </conditionalFormatting>
  <conditionalFormatting sqref="H10:H12">
    <cfRule type="containsText" dxfId="139" priority="13" operator="containsText" text="Sí">
      <formula>NOT(ISERROR(SEARCH("Sí",H10)))</formula>
    </cfRule>
    <cfRule type="containsText" dxfId="138" priority="14" operator="containsText" text="No">
      <formula>NOT(ISERROR(SEARCH("No",H10)))</formula>
    </cfRule>
  </conditionalFormatting>
  <conditionalFormatting sqref="I10:I12">
    <cfRule type="containsText" dxfId="137" priority="10" operator="containsText" text="Bajo">
      <formula>NOT(ISERROR(SEARCH("Bajo",I10)))</formula>
    </cfRule>
    <cfRule type="containsText" dxfId="136" priority="11" operator="containsText" text="Medio">
      <formula>NOT(ISERROR(SEARCH("Medio",I10)))</formula>
    </cfRule>
    <cfRule type="containsText" dxfId="135" priority="12" operator="containsText" text="Alto">
      <formula>NOT(ISERROR(SEARCH("Alto",I10)))</formula>
    </cfRule>
  </conditionalFormatting>
  <conditionalFormatting sqref="E13">
    <cfRule type="cellIs" dxfId="134" priority="7" operator="between">
      <formula>8</formula>
      <formula>16</formula>
    </cfRule>
    <cfRule type="cellIs" dxfId="133" priority="8" operator="between">
      <formula>4</formula>
      <formula>7.99</formula>
    </cfRule>
    <cfRule type="cellIs" dxfId="132" priority="9" operator="between">
      <formula>1</formula>
      <formula>3.99</formula>
    </cfRule>
  </conditionalFormatting>
  <conditionalFormatting sqref="N13">
    <cfRule type="cellIs" dxfId="131" priority="4" operator="between">
      <formula>8</formula>
      <formula>16</formula>
    </cfRule>
    <cfRule type="cellIs" dxfId="130" priority="5" operator="between">
      <formula>4</formula>
      <formula>7.99</formula>
    </cfRule>
    <cfRule type="cellIs" dxfId="129" priority="6" operator="between">
      <formula>1</formula>
      <formula>3.99</formula>
    </cfRule>
  </conditionalFormatting>
  <conditionalFormatting sqref="V13">
    <cfRule type="cellIs" dxfId="128" priority="1" operator="between">
      <formula>8</formula>
      <formula>16</formula>
    </cfRule>
    <cfRule type="cellIs" dxfId="127" priority="2" operator="between">
      <formula>4</formula>
      <formula>7.99</formula>
    </cfRule>
    <cfRule type="cellIs" dxfId="126" priority="3" operator="between">
      <formula>1</formula>
      <formula>3.99</formula>
    </cfRule>
  </conditionalFormatting>
  <dataValidations count="4">
    <dataValidation type="list" allowBlank="1" showInputMessage="1" showErrorMessage="1" sqref="R10:S12 J10:K12" xr:uid="{00000000-0002-0000-0600-000000000000}">
      <formula1>negative</formula1>
    </dataValidation>
    <dataValidation type="list" allowBlank="1" showInputMessage="1" showErrorMessage="1" sqref="C10:D12" xr:uid="{00000000-0002-0000-0600-000001000000}">
      <formula1>positive</formula1>
    </dataValidation>
    <dataValidation type="list" allowBlank="1" showInputMessage="1" showErrorMessage="1" sqref="H10:H12" xr:uid="{00000000-0002-0000-0600-000002000000}">
      <formula1>$L$3:$L$4</formula1>
    </dataValidation>
    <dataValidation type="list" allowBlank="1" showInputMessage="1" showErrorMessage="1" sqref="I10:I12" xr:uid="{00000000-0002-0000-0600-000003000000}">
      <formula1>$M$3:$M$5</formula1>
    </dataValidation>
  </dataValidations>
  <pageMargins left="0.70866141732283472" right="0.70866141732283472" top="0.74803149606299213" bottom="0.74803149606299213" header="0.31496062992125984" footer="0.31496062992125984"/>
  <pageSetup paperSize="9" scale="2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W41"/>
  <sheetViews>
    <sheetView showGridLines="0" topLeftCell="F8" zoomScaleNormal="100" zoomScaleSheetLayoutView="100" workbookViewId="0">
      <pane xSplit="1" ySplit="2" topLeftCell="U16" activePane="bottomRight" state="frozen"/>
      <selection activeCell="F8" sqref="F8"/>
      <selection pane="topRight" activeCell="G8" sqref="G8"/>
      <selection pane="bottomLeft" activeCell="F10" sqref="F10"/>
      <selection pane="bottomRight" activeCell="W8" sqref="W8:W9"/>
    </sheetView>
  </sheetViews>
  <sheetFormatPr baseColWidth="10" defaultColWidth="8.54296875" defaultRowHeight="12.5" x14ac:dyDescent="0.25"/>
  <cols>
    <col min="1" max="1" width="12.54296875" style="16" customWidth="1"/>
    <col min="2" max="2" width="64.54296875" style="16" customWidth="1"/>
    <col min="3" max="3" width="13.453125" style="16" customWidth="1"/>
    <col min="4" max="4" width="15" style="16" customWidth="1"/>
    <col min="5" max="5" width="14.453125" style="16" customWidth="1"/>
    <col min="6" max="6" width="12.54296875" style="16" customWidth="1"/>
    <col min="7" max="7" width="64.54296875" style="16" customWidth="1"/>
    <col min="8" max="8" width="28.453125" style="16" customWidth="1"/>
    <col min="9" max="9" width="23.453125" style="16" customWidth="1"/>
    <col min="10" max="11" width="28.453125" style="16" customWidth="1"/>
    <col min="12" max="14" width="14.54296875" style="16" customWidth="1"/>
    <col min="15" max="15" width="64.54296875" style="16" customWidth="1"/>
    <col min="16" max="17" width="14.54296875" style="16" customWidth="1"/>
    <col min="18" max="19" width="28.453125" style="16" customWidth="1"/>
    <col min="20" max="22" width="14.54296875" style="16" customWidth="1"/>
    <col min="23" max="23" width="55.54296875" style="16" customWidth="1"/>
    <col min="24" max="24" width="12.54296875" style="16" customWidth="1"/>
    <col min="25" max="25" width="13.54296875" style="16" customWidth="1"/>
    <col min="26" max="26" width="41.453125" style="16" customWidth="1"/>
    <col min="27" max="16384" width="8.54296875" style="16"/>
  </cols>
  <sheetData>
    <row r="1" spans="1:23" ht="13" x14ac:dyDescent="0.3">
      <c r="A1" s="15"/>
      <c r="B1" s="15"/>
      <c r="C1" s="15"/>
      <c r="D1" s="15"/>
      <c r="E1" s="15"/>
      <c r="F1" s="15"/>
      <c r="G1" s="15"/>
      <c r="H1" s="15"/>
      <c r="I1" s="15"/>
      <c r="J1" s="15"/>
      <c r="K1" s="15"/>
      <c r="L1" s="15"/>
      <c r="M1" s="15"/>
      <c r="N1" s="15"/>
      <c r="O1" s="15"/>
      <c r="P1" s="15"/>
      <c r="Q1" s="15"/>
    </row>
    <row r="2" spans="1:23" ht="13.5" thickBot="1" x14ac:dyDescent="0.35">
      <c r="A2" s="15"/>
      <c r="B2" s="15"/>
      <c r="C2" s="15"/>
      <c r="D2" s="15"/>
      <c r="E2" s="15"/>
      <c r="F2" s="15"/>
      <c r="G2" s="15"/>
      <c r="H2" s="15"/>
      <c r="I2" s="15"/>
      <c r="J2" s="15"/>
      <c r="K2" s="15"/>
      <c r="L2" s="15"/>
      <c r="M2" s="15"/>
      <c r="N2" s="15"/>
      <c r="O2" s="15"/>
      <c r="P2" s="15"/>
      <c r="Q2" s="15"/>
    </row>
    <row r="3" spans="1:23" s="18" customFormat="1" ht="15.5" x14ac:dyDescent="0.35">
      <c r="C3" s="153" t="s">
        <v>73</v>
      </c>
      <c r="D3" s="154"/>
      <c r="E3" s="155"/>
      <c r="F3" s="155"/>
      <c r="G3" s="155"/>
      <c r="H3" s="155"/>
      <c r="I3" s="156"/>
      <c r="J3" s="17"/>
      <c r="K3" s="17"/>
      <c r="L3" s="23" t="s">
        <v>86</v>
      </c>
      <c r="M3" s="23" t="s">
        <v>87</v>
      </c>
      <c r="N3" s="17"/>
      <c r="O3" s="17"/>
    </row>
    <row r="4" spans="1:23" s="20" customFormat="1" ht="24.5" x14ac:dyDescent="0.35">
      <c r="B4" s="61"/>
      <c r="C4" s="157" t="s">
        <v>75</v>
      </c>
      <c r="D4" s="158"/>
      <c r="E4" s="159" t="s">
        <v>76</v>
      </c>
      <c r="F4" s="160"/>
      <c r="G4" s="71" t="s">
        <v>77</v>
      </c>
      <c r="H4" s="63" t="s">
        <v>88</v>
      </c>
      <c r="I4" s="72" t="s">
        <v>79</v>
      </c>
      <c r="J4" s="19"/>
      <c r="K4" s="19"/>
      <c r="L4" s="23" t="s">
        <v>89</v>
      </c>
      <c r="M4" s="23" t="s">
        <v>90</v>
      </c>
      <c r="N4" s="19"/>
      <c r="O4" s="19"/>
    </row>
    <row r="5" spans="1:23" s="26" customFormat="1" ht="54" customHeight="1" thickBot="1" x14ac:dyDescent="0.4">
      <c r="B5" s="62"/>
      <c r="C5" s="161" t="str">
        <f>'Contratación (C)'!A11</f>
        <v>C.R6</v>
      </c>
      <c r="D5" s="162"/>
      <c r="E5" s="163" t="str">
        <f>'Contratación (C)'!B11</f>
        <v>Incumplimientos en la formalización del contrato</v>
      </c>
      <c r="F5" s="164"/>
      <c r="G5" s="60" t="str">
        <f>'Contratación (C)'!C11</f>
        <v>Irregularidades en la formalización del contrato de manera que no se ajusta con exactitud a las condiciones de la licitación o se alteran los términos de la adjudicación.</v>
      </c>
      <c r="H5" s="24">
        <f>'Contratación (C)'!D11</f>
        <v>0</v>
      </c>
      <c r="I5" s="31">
        <f>'Contratación (C)'!E11</f>
        <v>0</v>
      </c>
      <c r="J5" s="15"/>
      <c r="K5" s="15"/>
      <c r="L5" s="15"/>
      <c r="M5" s="25" t="s">
        <v>91</v>
      </c>
      <c r="N5" s="15"/>
      <c r="O5" s="15"/>
    </row>
    <row r="6" spans="1:23" ht="13" x14ac:dyDescent="0.3">
      <c r="A6" s="15"/>
      <c r="B6" s="15"/>
      <c r="C6" s="15"/>
      <c r="D6" s="15"/>
      <c r="E6" s="15"/>
      <c r="F6" s="15"/>
      <c r="G6" s="15"/>
      <c r="H6" s="15"/>
      <c r="I6" s="15"/>
      <c r="J6" s="15"/>
      <c r="K6" s="15"/>
      <c r="L6" s="15"/>
      <c r="M6" s="15"/>
      <c r="N6" s="15"/>
      <c r="O6" s="15"/>
      <c r="P6" s="15"/>
      <c r="Q6" s="15"/>
    </row>
    <row r="7" spans="1:23" ht="13" x14ac:dyDescent="0.3">
      <c r="A7" s="15"/>
      <c r="B7" s="15"/>
      <c r="C7" s="15"/>
      <c r="D7" s="15"/>
      <c r="E7" s="15"/>
      <c r="F7" s="15"/>
      <c r="G7" s="15"/>
      <c r="H7" s="15"/>
      <c r="I7" s="15"/>
      <c r="J7" s="15"/>
      <c r="K7" s="15"/>
      <c r="L7" s="15"/>
      <c r="M7" s="15"/>
      <c r="N7" s="15"/>
      <c r="O7" s="15"/>
      <c r="P7" s="15"/>
      <c r="Q7" s="15"/>
    </row>
    <row r="8" spans="1:23" ht="26.25" customHeight="1" x14ac:dyDescent="0.25">
      <c r="A8" s="165" t="s">
        <v>92</v>
      </c>
      <c r="B8" s="166"/>
      <c r="C8" s="150" t="s">
        <v>29</v>
      </c>
      <c r="D8" s="167"/>
      <c r="E8" s="168"/>
      <c r="F8" s="165" t="s">
        <v>93</v>
      </c>
      <c r="G8" s="169"/>
      <c r="H8" s="169"/>
      <c r="I8" s="169"/>
      <c r="J8" s="169"/>
      <c r="K8" s="170"/>
      <c r="L8" s="150" t="s">
        <v>35</v>
      </c>
      <c r="M8" s="151"/>
      <c r="N8" s="152"/>
      <c r="O8" s="165" t="s">
        <v>94</v>
      </c>
      <c r="P8" s="169"/>
      <c r="Q8" s="169"/>
      <c r="R8" s="169"/>
      <c r="S8" s="170"/>
      <c r="T8" s="150" t="s">
        <v>95</v>
      </c>
      <c r="U8" s="151"/>
      <c r="V8" s="152"/>
      <c r="W8" s="173" t="s">
        <v>432</v>
      </c>
    </row>
    <row r="9" spans="1:23" ht="48" x14ac:dyDescent="0.25">
      <c r="A9" s="64" t="s">
        <v>96</v>
      </c>
      <c r="B9" s="64" t="s">
        <v>97</v>
      </c>
      <c r="C9" s="73" t="s">
        <v>98</v>
      </c>
      <c r="D9" s="73" t="s">
        <v>99</v>
      </c>
      <c r="E9" s="74" t="s">
        <v>100</v>
      </c>
      <c r="F9" s="64" t="s">
        <v>101</v>
      </c>
      <c r="G9" s="64" t="s">
        <v>102</v>
      </c>
      <c r="H9" s="64" t="s">
        <v>103</v>
      </c>
      <c r="I9" s="64" t="s">
        <v>104</v>
      </c>
      <c r="J9" s="64" t="s">
        <v>105</v>
      </c>
      <c r="K9" s="64" t="s">
        <v>106</v>
      </c>
      <c r="L9" s="73" t="s">
        <v>107</v>
      </c>
      <c r="M9" s="73" t="s">
        <v>108</v>
      </c>
      <c r="N9" s="73" t="s">
        <v>109</v>
      </c>
      <c r="O9" s="64" t="s">
        <v>110</v>
      </c>
      <c r="P9" s="64" t="s">
        <v>111</v>
      </c>
      <c r="Q9" s="64" t="s">
        <v>112</v>
      </c>
      <c r="R9" s="65" t="s">
        <v>113</v>
      </c>
      <c r="S9" s="65" t="s">
        <v>114</v>
      </c>
      <c r="T9" s="73" t="s">
        <v>115</v>
      </c>
      <c r="U9" s="73" t="s">
        <v>116</v>
      </c>
      <c r="V9" s="73" t="s">
        <v>117</v>
      </c>
      <c r="W9" s="174"/>
    </row>
    <row r="10" spans="1:23" ht="142.5" customHeight="1" x14ac:dyDescent="0.25">
      <c r="A10" s="27" t="s">
        <v>303</v>
      </c>
      <c r="B10" s="47" t="s">
        <v>373</v>
      </c>
      <c r="C10" s="66">
        <v>4</v>
      </c>
      <c r="D10" s="66">
        <v>1</v>
      </c>
      <c r="E10" s="70">
        <f>C10*D10</f>
        <v>4</v>
      </c>
      <c r="F10" s="27" t="s">
        <v>304</v>
      </c>
      <c r="G10" s="45" t="s">
        <v>305</v>
      </c>
      <c r="H10" s="67" t="s">
        <v>86</v>
      </c>
      <c r="I10" s="67" t="s">
        <v>87</v>
      </c>
      <c r="J10" s="66">
        <v>-3</v>
      </c>
      <c r="K10" s="66">
        <v>-3</v>
      </c>
      <c r="L10" s="27">
        <f t="shared" ref="L10:M14" si="0">IF(ISNUMBER(C10),IF(C10+J10&gt;1,C10+J10,1),"")</f>
        <v>1</v>
      </c>
      <c r="M10" s="27">
        <f t="shared" si="0"/>
        <v>1</v>
      </c>
      <c r="N10" s="70">
        <f>L10*M10</f>
        <v>1</v>
      </c>
      <c r="O10" s="68"/>
      <c r="P10" s="68"/>
      <c r="Q10" s="68"/>
      <c r="R10" s="66"/>
      <c r="S10" s="66"/>
      <c r="T10" s="27">
        <f>IF(ISNUMBER($L10),IF($L10+R10&gt;1,$L10+R10,1),"")</f>
        <v>1</v>
      </c>
      <c r="U10" s="27">
        <f>IF(ISNUMBER($M10),IF($M10+S10&gt;1,$M10+S10,1),"")</f>
        <v>1</v>
      </c>
      <c r="V10" s="70">
        <f>T10*U10</f>
        <v>1</v>
      </c>
      <c r="W10" s="123" t="s">
        <v>414</v>
      </c>
    </row>
    <row r="11" spans="1:23" ht="96" customHeight="1" x14ac:dyDescent="0.25">
      <c r="A11" s="27" t="s">
        <v>306</v>
      </c>
      <c r="B11" s="46" t="s">
        <v>307</v>
      </c>
      <c r="C11" s="66">
        <v>4</v>
      </c>
      <c r="D11" s="66">
        <v>1</v>
      </c>
      <c r="E11" s="70">
        <f t="shared" ref="E11:E14" si="1">C11*D11</f>
        <v>4</v>
      </c>
      <c r="F11" s="27" t="s">
        <v>308</v>
      </c>
      <c r="G11" s="49" t="s">
        <v>309</v>
      </c>
      <c r="H11" s="67" t="s">
        <v>86</v>
      </c>
      <c r="I11" s="67" t="s">
        <v>87</v>
      </c>
      <c r="J11" s="66">
        <v>-3</v>
      </c>
      <c r="K11" s="66">
        <v>-3</v>
      </c>
      <c r="L11" s="27">
        <f t="shared" si="0"/>
        <v>1</v>
      </c>
      <c r="M11" s="27">
        <f t="shared" si="0"/>
        <v>1</v>
      </c>
      <c r="N11" s="70">
        <f t="shared" ref="N11:N14" si="2">L11*M11</f>
        <v>1</v>
      </c>
      <c r="O11" s="68"/>
      <c r="P11" s="68"/>
      <c r="Q11" s="68"/>
      <c r="R11" s="66"/>
      <c r="S11" s="66"/>
      <c r="T11" s="27">
        <f t="shared" ref="T11:T14" si="3">IF(ISNUMBER($L11),IF($L11+R11&gt;1,$L11+R11,1),"")</f>
        <v>1</v>
      </c>
      <c r="U11" s="27">
        <f t="shared" ref="U11:U14" si="4">IF(ISNUMBER($M11),IF($M11+S11&gt;1,$M11+S11,1),"")</f>
        <v>1</v>
      </c>
      <c r="V11" s="70">
        <f t="shared" ref="V11:V14" si="5">T11*U11</f>
        <v>1</v>
      </c>
      <c r="W11" s="123" t="s">
        <v>415</v>
      </c>
    </row>
    <row r="12" spans="1:23" ht="152.25" customHeight="1" x14ac:dyDescent="0.25">
      <c r="A12" s="27" t="s">
        <v>310</v>
      </c>
      <c r="B12" s="46" t="s">
        <v>311</v>
      </c>
      <c r="C12" s="66">
        <v>4</v>
      </c>
      <c r="D12" s="66">
        <v>1</v>
      </c>
      <c r="E12" s="70">
        <f t="shared" si="1"/>
        <v>4</v>
      </c>
      <c r="F12" s="27" t="s">
        <v>312</v>
      </c>
      <c r="G12" s="49" t="s">
        <v>313</v>
      </c>
      <c r="H12" s="67" t="s">
        <v>86</v>
      </c>
      <c r="I12" s="67" t="s">
        <v>87</v>
      </c>
      <c r="J12" s="66">
        <v>-2</v>
      </c>
      <c r="K12" s="66">
        <v>-2</v>
      </c>
      <c r="L12" s="27">
        <f t="shared" si="0"/>
        <v>2</v>
      </c>
      <c r="M12" s="27">
        <f t="shared" si="0"/>
        <v>1</v>
      </c>
      <c r="N12" s="70">
        <f t="shared" si="2"/>
        <v>2</v>
      </c>
      <c r="O12" s="68"/>
      <c r="P12" s="68"/>
      <c r="Q12" s="68"/>
      <c r="R12" s="66"/>
      <c r="S12" s="66"/>
      <c r="T12" s="27">
        <f t="shared" si="3"/>
        <v>2</v>
      </c>
      <c r="U12" s="27">
        <f t="shared" si="4"/>
        <v>1</v>
      </c>
      <c r="V12" s="70">
        <f t="shared" si="5"/>
        <v>2</v>
      </c>
      <c r="W12" s="117" t="s">
        <v>416</v>
      </c>
    </row>
    <row r="13" spans="1:23" ht="123.5" customHeight="1" x14ac:dyDescent="0.25">
      <c r="A13" s="27" t="s">
        <v>314</v>
      </c>
      <c r="B13" s="57" t="s">
        <v>315</v>
      </c>
      <c r="C13" s="66">
        <v>4</v>
      </c>
      <c r="D13" s="66">
        <v>1</v>
      </c>
      <c r="E13" s="70">
        <f t="shared" si="1"/>
        <v>4</v>
      </c>
      <c r="F13" s="27" t="s">
        <v>316</v>
      </c>
      <c r="G13" s="43" t="s">
        <v>317</v>
      </c>
      <c r="H13" s="67" t="s">
        <v>86</v>
      </c>
      <c r="I13" s="67" t="s">
        <v>87</v>
      </c>
      <c r="J13" s="66">
        <v>-3</v>
      </c>
      <c r="K13" s="66">
        <v>-3</v>
      </c>
      <c r="L13" s="27">
        <f t="shared" si="0"/>
        <v>1</v>
      </c>
      <c r="M13" s="27">
        <f t="shared" si="0"/>
        <v>1</v>
      </c>
      <c r="N13" s="70">
        <f t="shared" si="2"/>
        <v>1</v>
      </c>
      <c r="O13" s="68"/>
      <c r="P13" s="68"/>
      <c r="Q13" s="68"/>
      <c r="R13" s="66"/>
      <c r="S13" s="66"/>
      <c r="T13" s="27">
        <f t="shared" si="3"/>
        <v>1</v>
      </c>
      <c r="U13" s="27">
        <f t="shared" si="4"/>
        <v>1</v>
      </c>
      <c r="V13" s="70">
        <f t="shared" si="5"/>
        <v>1</v>
      </c>
      <c r="W13" s="117" t="s">
        <v>417</v>
      </c>
    </row>
    <row r="14" spans="1:23" ht="168.75" customHeight="1" x14ac:dyDescent="0.25">
      <c r="A14" s="27" t="s">
        <v>318</v>
      </c>
      <c r="B14" s="46" t="s">
        <v>319</v>
      </c>
      <c r="C14" s="67">
        <v>3</v>
      </c>
      <c r="D14" s="66">
        <v>1</v>
      </c>
      <c r="E14" s="70">
        <f t="shared" si="1"/>
        <v>3</v>
      </c>
      <c r="F14" s="27" t="s">
        <v>320</v>
      </c>
      <c r="G14" s="43"/>
      <c r="H14" s="67" t="s">
        <v>86</v>
      </c>
      <c r="I14" s="67" t="s">
        <v>87</v>
      </c>
      <c r="J14" s="67">
        <v>-2</v>
      </c>
      <c r="K14" s="67">
        <v>-2</v>
      </c>
      <c r="L14" s="27">
        <f t="shared" si="0"/>
        <v>1</v>
      </c>
      <c r="M14" s="27">
        <f t="shared" si="0"/>
        <v>1</v>
      </c>
      <c r="N14" s="70">
        <f t="shared" si="2"/>
        <v>1</v>
      </c>
      <c r="O14" s="68"/>
      <c r="P14" s="68"/>
      <c r="Q14" s="68"/>
      <c r="R14" s="67"/>
      <c r="S14" s="67"/>
      <c r="T14" s="27">
        <f t="shared" si="3"/>
        <v>1</v>
      </c>
      <c r="U14" s="27">
        <f t="shared" si="4"/>
        <v>1</v>
      </c>
      <c r="V14" s="70">
        <f t="shared" si="5"/>
        <v>1</v>
      </c>
      <c r="W14" s="117" t="s">
        <v>418</v>
      </c>
    </row>
    <row r="15" spans="1:23" ht="48" customHeight="1" x14ac:dyDescent="0.25">
      <c r="D15" s="73" t="s">
        <v>118</v>
      </c>
      <c r="E15" s="69">
        <f>ROUND(SUM(E10:E14)/COUNT(C10:C14),2)</f>
        <v>3.8</v>
      </c>
      <c r="M15" s="73" t="s">
        <v>119</v>
      </c>
      <c r="N15" s="69">
        <f>ROUND(SUMIF(N10:N14,"&gt;0",N10:N14)/COUNT(N10:N14),2)</f>
        <v>1.2</v>
      </c>
      <c r="U15" s="73" t="s">
        <v>120</v>
      </c>
      <c r="V15" s="69">
        <f>ROUND(SUMIF(V10:V14,"&gt;0",V10:V14)/COUNT(V10:V14),2)</f>
        <v>1.2</v>
      </c>
    </row>
    <row r="38" spans="4:5" x14ac:dyDescent="0.25">
      <c r="D38" s="16">
        <v>1</v>
      </c>
      <c r="E38" s="16">
        <v>-1</v>
      </c>
    </row>
    <row r="39" spans="4:5" x14ac:dyDescent="0.25">
      <c r="D39" s="16">
        <v>2</v>
      </c>
      <c r="E39" s="16">
        <v>-2</v>
      </c>
    </row>
    <row r="40" spans="4:5" x14ac:dyDescent="0.25">
      <c r="D40" s="16">
        <v>3</v>
      </c>
      <c r="E40" s="16">
        <v>-3</v>
      </c>
    </row>
    <row r="41" spans="4:5" x14ac:dyDescent="0.25">
      <c r="D41" s="16">
        <v>4</v>
      </c>
      <c r="E41" s="16">
        <v>-4</v>
      </c>
    </row>
  </sheetData>
  <mergeCells count="12">
    <mergeCell ref="W8:W9"/>
    <mergeCell ref="T8:V8"/>
    <mergeCell ref="C3:I3"/>
    <mergeCell ref="C4:D4"/>
    <mergeCell ref="E4:F4"/>
    <mergeCell ref="C5:D5"/>
    <mergeCell ref="E5:F5"/>
    <mergeCell ref="A8:B8"/>
    <mergeCell ref="C8:E8"/>
    <mergeCell ref="F8:K8"/>
    <mergeCell ref="L8:N8"/>
    <mergeCell ref="O8:S8"/>
  </mergeCells>
  <conditionalFormatting sqref="E10:E14">
    <cfRule type="cellIs" dxfId="125" priority="24" operator="between">
      <formula>8</formula>
      <formula>16</formula>
    </cfRule>
    <cfRule type="cellIs" dxfId="124" priority="25" operator="between">
      <formula>4</formula>
      <formula>7.99</formula>
    </cfRule>
    <cfRule type="cellIs" dxfId="123" priority="26" operator="between">
      <formula>1</formula>
      <formula>3.99</formula>
    </cfRule>
  </conditionalFormatting>
  <conditionalFormatting sqref="F10:F14">
    <cfRule type="cellIs" dxfId="122" priority="21" operator="between">
      <formula>11</formula>
      <formula>25</formula>
    </cfRule>
    <cfRule type="cellIs" dxfId="121" priority="22" operator="between">
      <formula>6</formula>
      <formula>10</formula>
    </cfRule>
    <cfRule type="cellIs" dxfId="120" priority="23" operator="between">
      <formula>0</formula>
      <formula>5</formula>
    </cfRule>
  </conditionalFormatting>
  <conditionalFormatting sqref="H10:H14">
    <cfRule type="containsText" dxfId="119" priority="19" operator="containsText" text="Sí">
      <formula>NOT(ISERROR(SEARCH("Sí",H10)))</formula>
    </cfRule>
    <cfRule type="containsText" dxfId="118" priority="20" operator="containsText" text="No">
      <formula>NOT(ISERROR(SEARCH("No",H10)))</formula>
    </cfRule>
  </conditionalFormatting>
  <conditionalFormatting sqref="I10:I14">
    <cfRule type="containsText" dxfId="117" priority="16" operator="containsText" text="Bajo">
      <formula>NOT(ISERROR(SEARCH("Bajo",I10)))</formula>
    </cfRule>
    <cfRule type="containsText" dxfId="116" priority="17" operator="containsText" text="Medio">
      <formula>NOT(ISERROR(SEARCH("Medio",I10)))</formula>
    </cfRule>
    <cfRule type="containsText" dxfId="115" priority="18" operator="containsText" text="Alto">
      <formula>NOT(ISERROR(SEARCH("Alto",I10)))</formula>
    </cfRule>
  </conditionalFormatting>
  <conditionalFormatting sqref="E15">
    <cfRule type="cellIs" dxfId="114" priority="13" operator="between">
      <formula>8</formula>
      <formula>16</formula>
    </cfRule>
    <cfRule type="cellIs" dxfId="113" priority="14" operator="between">
      <formula>4</formula>
      <formula>7.99</formula>
    </cfRule>
    <cfRule type="cellIs" dxfId="112" priority="15" operator="between">
      <formula>1</formula>
      <formula>3.99</formula>
    </cfRule>
  </conditionalFormatting>
  <conditionalFormatting sqref="N10:N14">
    <cfRule type="cellIs" dxfId="111" priority="10" operator="between">
      <formula>8</formula>
      <formula>16</formula>
    </cfRule>
    <cfRule type="cellIs" dxfId="110" priority="11" operator="between">
      <formula>4</formula>
      <formula>7.99</formula>
    </cfRule>
    <cfRule type="cellIs" dxfId="109" priority="12" operator="between">
      <formula>1</formula>
      <formula>3.99</formula>
    </cfRule>
  </conditionalFormatting>
  <conditionalFormatting sqref="N15">
    <cfRule type="cellIs" dxfId="108" priority="7" operator="between">
      <formula>8</formula>
      <formula>16</formula>
    </cfRule>
    <cfRule type="cellIs" dxfId="107" priority="8" operator="between">
      <formula>4</formula>
      <formula>7.99</formula>
    </cfRule>
    <cfRule type="cellIs" dxfId="106" priority="9" operator="between">
      <formula>1</formula>
      <formula>3.99</formula>
    </cfRule>
  </conditionalFormatting>
  <conditionalFormatting sqref="V10:V14">
    <cfRule type="cellIs" dxfId="105" priority="4" operator="between">
      <formula>8</formula>
      <formula>16</formula>
    </cfRule>
    <cfRule type="cellIs" dxfId="104" priority="5" operator="between">
      <formula>4</formula>
      <formula>7.99</formula>
    </cfRule>
    <cfRule type="cellIs" dxfId="103" priority="6" operator="between">
      <formula>1</formula>
      <formula>3.99</formula>
    </cfRule>
  </conditionalFormatting>
  <conditionalFormatting sqref="V15">
    <cfRule type="cellIs" dxfId="102" priority="1" operator="between">
      <formula>8</formula>
      <formula>16</formula>
    </cfRule>
    <cfRule type="cellIs" dxfId="101" priority="2" operator="between">
      <formula>4</formula>
      <formula>7.99</formula>
    </cfRule>
    <cfRule type="cellIs" dxfId="100" priority="3" operator="between">
      <formula>1</formula>
      <formula>3.99</formula>
    </cfRule>
  </conditionalFormatting>
  <dataValidations count="4">
    <dataValidation type="list" allowBlank="1" showInputMessage="1" showErrorMessage="1" sqref="R10:S14 J10:K14" xr:uid="{00000000-0002-0000-0700-000000000000}">
      <formula1>negative</formula1>
    </dataValidation>
    <dataValidation type="list" allowBlank="1" showInputMessage="1" showErrorMessage="1" sqref="C10:D14" xr:uid="{00000000-0002-0000-0700-000001000000}">
      <formula1>positive</formula1>
    </dataValidation>
    <dataValidation type="list" allowBlank="1" showInputMessage="1" showErrorMessage="1" sqref="H10:H14" xr:uid="{00000000-0002-0000-0700-000002000000}">
      <formula1>$L$3:$L$4</formula1>
    </dataValidation>
    <dataValidation type="list" allowBlank="1" showInputMessage="1" showErrorMessage="1" sqref="I10:I14" xr:uid="{00000000-0002-0000-0700-000003000000}">
      <formula1>$M$3:$M$5</formula1>
    </dataValidation>
  </dataValidations>
  <pageMargins left="0.70866141732283472" right="0.70866141732283472" top="0.74803149606299213" bottom="0.74803149606299213" header="0.31496062992125984" footer="0.31496062992125984"/>
  <pageSetup paperSize="9" scale="2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pageSetUpPr fitToPage="1"/>
  </sheetPr>
  <dimension ref="A1:W40"/>
  <sheetViews>
    <sheetView showGridLines="0" topLeftCell="A8" zoomScaleNormal="100" zoomScaleSheetLayoutView="100" workbookViewId="0">
      <pane xSplit="1" ySplit="2" topLeftCell="U13" activePane="bottomRight" state="frozen"/>
      <selection activeCell="A8" sqref="A8"/>
      <selection pane="topRight" activeCell="B8" sqref="B8"/>
      <selection pane="bottomLeft" activeCell="A10" sqref="A10"/>
      <selection pane="bottomRight" activeCell="W8" sqref="W8:W9"/>
    </sheetView>
  </sheetViews>
  <sheetFormatPr baseColWidth="10" defaultColWidth="8.54296875" defaultRowHeight="12.5" x14ac:dyDescent="0.25"/>
  <cols>
    <col min="1" max="1" width="12.54296875" style="16" customWidth="1"/>
    <col min="2" max="2" width="64.54296875" style="16" customWidth="1"/>
    <col min="3" max="3" width="13.453125" style="16" customWidth="1"/>
    <col min="4" max="4" width="15" style="16" customWidth="1"/>
    <col min="5" max="5" width="14.453125" style="16" customWidth="1"/>
    <col min="6" max="6" width="12.54296875" style="16" customWidth="1"/>
    <col min="7" max="7" width="64.54296875" style="16" customWidth="1"/>
    <col min="8" max="8" width="28.453125" style="16" customWidth="1"/>
    <col min="9" max="9" width="23.453125" style="16" customWidth="1"/>
    <col min="10" max="11" width="28.453125" style="16" customWidth="1"/>
    <col min="12" max="14" width="14.54296875" style="16" customWidth="1"/>
    <col min="15" max="15" width="64.54296875" style="16" customWidth="1"/>
    <col min="16" max="17" width="14.54296875" style="16" customWidth="1"/>
    <col min="18" max="19" width="28.453125" style="16" customWidth="1"/>
    <col min="20" max="22" width="14.54296875" style="16" customWidth="1"/>
    <col min="23" max="23" width="50.26953125" style="16" customWidth="1"/>
    <col min="24" max="24" width="12.54296875" style="16" customWidth="1"/>
    <col min="25" max="25" width="13.54296875" style="16" customWidth="1"/>
    <col min="26" max="26" width="41.453125" style="16" customWidth="1"/>
    <col min="27" max="16384" width="8.54296875" style="16"/>
  </cols>
  <sheetData>
    <row r="1" spans="1:23" ht="13" x14ac:dyDescent="0.3">
      <c r="A1" s="15"/>
      <c r="B1" s="15"/>
      <c r="C1" s="15"/>
      <c r="D1" s="15"/>
      <c r="E1" s="15"/>
      <c r="F1" s="15"/>
      <c r="G1" s="15"/>
      <c r="H1" s="15"/>
      <c r="I1" s="15"/>
      <c r="J1" s="15"/>
      <c r="K1" s="15"/>
      <c r="L1" s="15"/>
      <c r="M1" s="15"/>
      <c r="N1" s="15"/>
      <c r="O1" s="15"/>
      <c r="P1" s="15"/>
      <c r="Q1" s="15"/>
    </row>
    <row r="2" spans="1:23" ht="13.5" thickBot="1" x14ac:dyDescent="0.35">
      <c r="A2" s="15"/>
      <c r="B2" s="15"/>
      <c r="C2" s="15"/>
      <c r="D2" s="15"/>
      <c r="E2" s="15"/>
      <c r="F2" s="15"/>
      <c r="G2" s="15"/>
      <c r="H2" s="15"/>
      <c r="I2" s="15"/>
      <c r="J2" s="15"/>
      <c r="K2" s="15"/>
      <c r="L2" s="15"/>
      <c r="M2" s="15"/>
      <c r="N2" s="15"/>
      <c r="O2" s="15"/>
      <c r="P2" s="15"/>
      <c r="Q2" s="15"/>
    </row>
    <row r="3" spans="1:23" s="18" customFormat="1" ht="15.5" x14ac:dyDescent="0.35">
      <c r="C3" s="153" t="s">
        <v>73</v>
      </c>
      <c r="D3" s="154"/>
      <c r="E3" s="155"/>
      <c r="F3" s="155"/>
      <c r="G3" s="155"/>
      <c r="H3" s="155"/>
      <c r="I3" s="156"/>
      <c r="J3" s="17"/>
      <c r="K3" s="17"/>
      <c r="L3" s="23" t="s">
        <v>86</v>
      </c>
      <c r="M3" s="23" t="s">
        <v>87</v>
      </c>
      <c r="N3" s="17"/>
      <c r="O3" s="17"/>
    </row>
    <row r="4" spans="1:23" s="20" customFormat="1" ht="24.5" x14ac:dyDescent="0.35">
      <c r="B4" s="61"/>
      <c r="C4" s="157" t="s">
        <v>75</v>
      </c>
      <c r="D4" s="158"/>
      <c r="E4" s="159" t="s">
        <v>76</v>
      </c>
      <c r="F4" s="160"/>
      <c r="G4" s="71" t="s">
        <v>77</v>
      </c>
      <c r="H4" s="63" t="s">
        <v>88</v>
      </c>
      <c r="I4" s="72" t="s">
        <v>79</v>
      </c>
      <c r="J4" s="19"/>
      <c r="K4" s="19"/>
      <c r="L4" s="23" t="s">
        <v>89</v>
      </c>
      <c r="M4" s="23" t="s">
        <v>90</v>
      </c>
      <c r="N4" s="19"/>
      <c r="O4" s="19"/>
    </row>
    <row r="5" spans="1:23" s="26" customFormat="1" ht="54" customHeight="1" thickBot="1" x14ac:dyDescent="0.4">
      <c r="B5" s="62"/>
      <c r="C5" s="161" t="str">
        <f>'Contratación (C)'!A12</f>
        <v>C.R7</v>
      </c>
      <c r="D5" s="162"/>
      <c r="E5" s="163" t="str">
        <f>'Contratación (C)'!B12</f>
        <v>Incumplimientos o deficiencias en la ejecución del contrato</v>
      </c>
      <c r="F5" s="164"/>
      <c r="G5" s="60" t="str">
        <f>'Contratación (C)'!C12</f>
        <v>El contratista incumple las especificaciones del contrato durante su ejecución</v>
      </c>
      <c r="H5" s="24">
        <f>'Contratación (C)'!D12</f>
        <v>0</v>
      </c>
      <c r="I5" s="31">
        <f>'Contratación (C)'!E12</f>
        <v>0</v>
      </c>
      <c r="J5" s="15"/>
      <c r="K5" s="15"/>
      <c r="L5" s="15"/>
      <c r="M5" s="25" t="s">
        <v>91</v>
      </c>
      <c r="N5" s="15"/>
      <c r="O5" s="15"/>
    </row>
    <row r="6" spans="1:23" ht="13" x14ac:dyDescent="0.3">
      <c r="A6" s="15"/>
      <c r="B6" s="15"/>
      <c r="C6" s="15"/>
      <c r="D6" s="15"/>
      <c r="E6" s="15"/>
      <c r="F6" s="15"/>
      <c r="G6" s="15"/>
      <c r="H6" s="15"/>
      <c r="I6" s="15"/>
      <c r="J6" s="15"/>
      <c r="K6" s="15"/>
      <c r="L6" s="15"/>
      <c r="M6" s="15"/>
      <c r="N6" s="15"/>
      <c r="O6" s="15"/>
      <c r="P6" s="15"/>
      <c r="Q6" s="15"/>
    </row>
    <row r="7" spans="1:23" ht="13" x14ac:dyDescent="0.3">
      <c r="A7" s="15"/>
      <c r="B7" s="15"/>
      <c r="C7" s="15"/>
      <c r="D7" s="15"/>
      <c r="E7" s="15"/>
      <c r="F7" s="15"/>
      <c r="G7" s="15"/>
      <c r="H7" s="15"/>
      <c r="I7" s="15"/>
      <c r="J7" s="15"/>
      <c r="K7" s="15"/>
      <c r="L7" s="15"/>
      <c r="M7" s="15"/>
      <c r="N7" s="15"/>
      <c r="O7" s="15"/>
      <c r="P7" s="15"/>
      <c r="Q7" s="15"/>
    </row>
    <row r="8" spans="1:23" ht="26.25" customHeight="1" x14ac:dyDescent="0.25">
      <c r="A8" s="165" t="s">
        <v>92</v>
      </c>
      <c r="B8" s="166"/>
      <c r="C8" s="150" t="s">
        <v>29</v>
      </c>
      <c r="D8" s="167"/>
      <c r="E8" s="168"/>
      <c r="F8" s="165" t="s">
        <v>93</v>
      </c>
      <c r="G8" s="169"/>
      <c r="H8" s="169"/>
      <c r="I8" s="169"/>
      <c r="J8" s="169"/>
      <c r="K8" s="170"/>
      <c r="L8" s="150" t="s">
        <v>35</v>
      </c>
      <c r="M8" s="151"/>
      <c r="N8" s="152"/>
      <c r="O8" s="165" t="s">
        <v>94</v>
      </c>
      <c r="P8" s="169"/>
      <c r="Q8" s="169"/>
      <c r="R8" s="169"/>
      <c r="S8" s="170"/>
      <c r="T8" s="150" t="s">
        <v>95</v>
      </c>
      <c r="U8" s="151"/>
      <c r="V8" s="152"/>
      <c r="W8" s="173" t="s">
        <v>432</v>
      </c>
    </row>
    <row r="9" spans="1:23" ht="48" x14ac:dyDescent="0.25">
      <c r="A9" s="64" t="s">
        <v>96</v>
      </c>
      <c r="B9" s="64" t="s">
        <v>97</v>
      </c>
      <c r="C9" s="73" t="s">
        <v>98</v>
      </c>
      <c r="D9" s="73" t="s">
        <v>99</v>
      </c>
      <c r="E9" s="74" t="s">
        <v>100</v>
      </c>
      <c r="F9" s="64" t="s">
        <v>101</v>
      </c>
      <c r="G9" s="64" t="s">
        <v>102</v>
      </c>
      <c r="H9" s="64" t="s">
        <v>103</v>
      </c>
      <c r="I9" s="64" t="s">
        <v>104</v>
      </c>
      <c r="J9" s="64" t="s">
        <v>105</v>
      </c>
      <c r="K9" s="64" t="s">
        <v>106</v>
      </c>
      <c r="L9" s="73" t="s">
        <v>107</v>
      </c>
      <c r="M9" s="73" t="s">
        <v>108</v>
      </c>
      <c r="N9" s="73" t="s">
        <v>109</v>
      </c>
      <c r="O9" s="64" t="s">
        <v>110</v>
      </c>
      <c r="P9" s="64" t="s">
        <v>111</v>
      </c>
      <c r="Q9" s="64" t="s">
        <v>112</v>
      </c>
      <c r="R9" s="65" t="s">
        <v>113</v>
      </c>
      <c r="S9" s="65" t="s">
        <v>114</v>
      </c>
      <c r="T9" s="73" t="s">
        <v>115</v>
      </c>
      <c r="U9" s="73" t="s">
        <v>116</v>
      </c>
      <c r="V9" s="73" t="s">
        <v>117</v>
      </c>
      <c r="W9" s="174"/>
    </row>
    <row r="10" spans="1:23" ht="205.5" customHeight="1" x14ac:dyDescent="0.25">
      <c r="A10" s="27" t="s">
        <v>321</v>
      </c>
      <c r="B10" s="57" t="s">
        <v>322</v>
      </c>
      <c r="C10" s="67">
        <v>4</v>
      </c>
      <c r="D10" s="66">
        <v>1</v>
      </c>
      <c r="E10" s="70">
        <f>C10*D10</f>
        <v>4</v>
      </c>
      <c r="F10" s="27" t="s">
        <v>323</v>
      </c>
      <c r="G10" s="51" t="s">
        <v>324</v>
      </c>
      <c r="H10" s="67" t="s">
        <v>86</v>
      </c>
      <c r="I10" s="67" t="s">
        <v>87</v>
      </c>
      <c r="J10" s="66">
        <v>-3</v>
      </c>
      <c r="K10" s="66">
        <v>-3</v>
      </c>
      <c r="L10" s="27">
        <f t="shared" ref="L10:M13" si="0">IF(ISNUMBER(C10),IF(C10+J10&gt;1,C10+J10,1),"")</f>
        <v>1</v>
      </c>
      <c r="M10" s="27">
        <f t="shared" si="0"/>
        <v>1</v>
      </c>
      <c r="N10" s="70">
        <f>L10*M10</f>
        <v>1</v>
      </c>
      <c r="O10" s="68"/>
      <c r="P10" s="68"/>
      <c r="Q10" s="68"/>
      <c r="R10" s="66"/>
      <c r="S10" s="66"/>
      <c r="T10" s="27">
        <f>IF(ISNUMBER($L10),IF($L10+R10&gt;1,$L10+R10,1),"")</f>
        <v>1</v>
      </c>
      <c r="U10" s="27">
        <f>IF(ISNUMBER($M10),IF($M10+S10&gt;1,$M10+S10,1),"")</f>
        <v>1</v>
      </c>
      <c r="V10" s="70">
        <f>T10*U10</f>
        <v>1</v>
      </c>
      <c r="W10" s="117" t="s">
        <v>419</v>
      </c>
    </row>
    <row r="11" spans="1:23" ht="221.25" customHeight="1" x14ac:dyDescent="0.25">
      <c r="A11" s="27" t="s">
        <v>325</v>
      </c>
      <c r="B11" s="54" t="s">
        <v>326</v>
      </c>
      <c r="C11" s="67">
        <v>4</v>
      </c>
      <c r="D11" s="66">
        <v>1</v>
      </c>
      <c r="E11" s="70">
        <f t="shared" ref="E11:E13" si="1">C11*D11</f>
        <v>4</v>
      </c>
      <c r="F11" s="27" t="s">
        <v>327</v>
      </c>
      <c r="G11" s="51" t="s">
        <v>328</v>
      </c>
      <c r="H11" s="67" t="s">
        <v>86</v>
      </c>
      <c r="I11" s="67" t="s">
        <v>87</v>
      </c>
      <c r="J11" s="66">
        <v>-3</v>
      </c>
      <c r="K11" s="66">
        <v>-3</v>
      </c>
      <c r="L11" s="27">
        <f t="shared" si="0"/>
        <v>1</v>
      </c>
      <c r="M11" s="27">
        <f t="shared" si="0"/>
        <v>1</v>
      </c>
      <c r="N11" s="70">
        <f t="shared" ref="N11:N13" si="2">L11*M11</f>
        <v>1</v>
      </c>
      <c r="O11" s="68"/>
      <c r="P11" s="68"/>
      <c r="Q11" s="68"/>
      <c r="R11" s="66"/>
      <c r="S11" s="66"/>
      <c r="T11" s="27">
        <f t="shared" ref="T11:T13" si="3">IF(ISNUMBER($L11),IF($L11+R11&gt;1,$L11+R11,1),"")</f>
        <v>1</v>
      </c>
      <c r="U11" s="27">
        <f t="shared" ref="U11:U13" si="4">IF(ISNUMBER($M11),IF($M11+S11&gt;1,$M11+S11,1),"")</f>
        <v>1</v>
      </c>
      <c r="V11" s="70">
        <f t="shared" ref="V11:V13" si="5">T11*U11</f>
        <v>1</v>
      </c>
      <c r="W11" s="117" t="s">
        <v>420</v>
      </c>
    </row>
    <row r="12" spans="1:23" ht="135.75" customHeight="1" x14ac:dyDescent="0.25">
      <c r="A12" s="27" t="s">
        <v>329</v>
      </c>
      <c r="B12" s="52" t="s">
        <v>330</v>
      </c>
      <c r="C12" s="67">
        <v>4</v>
      </c>
      <c r="D12" s="66">
        <v>1</v>
      </c>
      <c r="E12" s="70">
        <f t="shared" si="1"/>
        <v>4</v>
      </c>
      <c r="F12" s="27" t="s">
        <v>331</v>
      </c>
      <c r="G12" s="51" t="s">
        <v>332</v>
      </c>
      <c r="H12" s="67" t="s">
        <v>86</v>
      </c>
      <c r="I12" s="67" t="s">
        <v>87</v>
      </c>
      <c r="J12" s="66">
        <v>-3</v>
      </c>
      <c r="K12" s="66">
        <v>-3</v>
      </c>
      <c r="L12" s="27">
        <f t="shared" si="0"/>
        <v>1</v>
      </c>
      <c r="M12" s="27">
        <f t="shared" si="0"/>
        <v>1</v>
      </c>
      <c r="N12" s="70">
        <f t="shared" si="2"/>
        <v>1</v>
      </c>
      <c r="O12" s="68"/>
      <c r="P12" s="68"/>
      <c r="Q12" s="68"/>
      <c r="R12" s="66"/>
      <c r="S12" s="66"/>
      <c r="T12" s="27">
        <f t="shared" si="3"/>
        <v>1</v>
      </c>
      <c r="U12" s="27">
        <f t="shared" si="4"/>
        <v>1</v>
      </c>
      <c r="V12" s="70">
        <f t="shared" si="5"/>
        <v>1</v>
      </c>
      <c r="W12" s="117" t="s">
        <v>421</v>
      </c>
    </row>
    <row r="13" spans="1:23" ht="161.25" customHeight="1" x14ac:dyDescent="0.25">
      <c r="A13" s="27" t="s">
        <v>333</v>
      </c>
      <c r="B13" s="46" t="s">
        <v>334</v>
      </c>
      <c r="C13" s="67">
        <v>4</v>
      </c>
      <c r="D13" s="66">
        <v>1</v>
      </c>
      <c r="E13" s="70">
        <f t="shared" si="1"/>
        <v>4</v>
      </c>
      <c r="F13" s="27" t="s">
        <v>335</v>
      </c>
      <c r="G13" s="51" t="s">
        <v>336</v>
      </c>
      <c r="H13" s="67" t="s">
        <v>86</v>
      </c>
      <c r="I13" s="67" t="s">
        <v>87</v>
      </c>
      <c r="J13" s="67">
        <v>-3</v>
      </c>
      <c r="K13" s="67">
        <v>-3</v>
      </c>
      <c r="L13" s="27">
        <f t="shared" si="0"/>
        <v>1</v>
      </c>
      <c r="M13" s="27">
        <f t="shared" si="0"/>
        <v>1</v>
      </c>
      <c r="N13" s="70">
        <f t="shared" si="2"/>
        <v>1</v>
      </c>
      <c r="O13" s="68"/>
      <c r="P13" s="68"/>
      <c r="Q13" s="68"/>
      <c r="R13" s="67"/>
      <c r="S13" s="67"/>
      <c r="T13" s="27">
        <f t="shared" si="3"/>
        <v>1</v>
      </c>
      <c r="U13" s="27">
        <f t="shared" si="4"/>
        <v>1</v>
      </c>
      <c r="V13" s="70">
        <f t="shared" si="5"/>
        <v>1</v>
      </c>
      <c r="W13" s="123" t="s">
        <v>422</v>
      </c>
    </row>
    <row r="14" spans="1:23" ht="48" customHeight="1" x14ac:dyDescent="0.25">
      <c r="D14" s="73" t="s">
        <v>118</v>
      </c>
      <c r="E14" s="69">
        <f>ROUND(SUM(E10:E13)/COUNT(C10:C13),2)</f>
        <v>4</v>
      </c>
      <c r="M14" s="73" t="s">
        <v>119</v>
      </c>
      <c r="N14" s="69">
        <f>ROUND(SUMIF(N10:N13,"&gt;0",N10:N13)/COUNT(N10:N13),2)</f>
        <v>1</v>
      </c>
      <c r="U14" s="73" t="s">
        <v>120</v>
      </c>
      <c r="V14" s="69">
        <f>ROUND(SUMIF(V10:V13,"&gt;0",V10:V13)/COUNT(V10:V13),2)</f>
        <v>1</v>
      </c>
    </row>
    <row r="37" spans="4:5" x14ac:dyDescent="0.25">
      <c r="D37" s="16">
        <v>1</v>
      </c>
      <c r="E37" s="16">
        <v>-1</v>
      </c>
    </row>
    <row r="38" spans="4:5" x14ac:dyDescent="0.25">
      <c r="D38" s="16">
        <v>2</v>
      </c>
      <c r="E38" s="16">
        <v>-2</v>
      </c>
    </row>
    <row r="39" spans="4:5" x14ac:dyDescent="0.25">
      <c r="D39" s="16">
        <v>3</v>
      </c>
      <c r="E39" s="16">
        <v>-3</v>
      </c>
    </row>
    <row r="40" spans="4:5" x14ac:dyDescent="0.25">
      <c r="D40" s="16">
        <v>4</v>
      </c>
      <c r="E40" s="16">
        <v>-4</v>
      </c>
    </row>
  </sheetData>
  <mergeCells count="12">
    <mergeCell ref="W8:W9"/>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99" priority="18" operator="between">
      <formula>8</formula>
      <formula>16</formula>
    </cfRule>
    <cfRule type="cellIs" dxfId="98" priority="19" operator="between">
      <formula>4</formula>
      <formula>7.99</formula>
    </cfRule>
    <cfRule type="cellIs" dxfId="97" priority="20" operator="between">
      <formula>1</formula>
      <formula>3.99</formula>
    </cfRule>
  </conditionalFormatting>
  <conditionalFormatting sqref="F10:F13">
    <cfRule type="cellIs" dxfId="96" priority="15" operator="between">
      <formula>11</formula>
      <formula>25</formula>
    </cfRule>
    <cfRule type="cellIs" dxfId="95" priority="16" operator="between">
      <formula>6</formula>
      <formula>10</formula>
    </cfRule>
    <cfRule type="cellIs" dxfId="94" priority="17" operator="between">
      <formula>0</formula>
      <formula>5</formula>
    </cfRule>
  </conditionalFormatting>
  <conditionalFormatting sqref="H10:H13">
    <cfRule type="containsText" dxfId="93" priority="13" operator="containsText" text="Sí">
      <formula>NOT(ISERROR(SEARCH("Sí",H10)))</formula>
    </cfRule>
    <cfRule type="containsText" dxfId="92" priority="14" operator="containsText" text="No">
      <formula>NOT(ISERROR(SEARCH("No",H10)))</formula>
    </cfRule>
  </conditionalFormatting>
  <conditionalFormatting sqref="I10:I13">
    <cfRule type="containsText" dxfId="91" priority="10" operator="containsText" text="Bajo">
      <formula>NOT(ISERROR(SEARCH("Bajo",I10)))</formula>
    </cfRule>
    <cfRule type="containsText" dxfId="90" priority="11" operator="containsText" text="Medio">
      <formula>NOT(ISERROR(SEARCH("Medio",I10)))</formula>
    </cfRule>
    <cfRule type="containsText" dxfId="89" priority="12" operator="containsText" text="Alto">
      <formula>NOT(ISERROR(SEARCH("Alto",I10)))</formula>
    </cfRule>
  </conditionalFormatting>
  <conditionalFormatting sqref="E14">
    <cfRule type="cellIs" dxfId="88" priority="7" operator="between">
      <formula>8</formula>
      <formula>16</formula>
    </cfRule>
    <cfRule type="cellIs" dxfId="87" priority="8" operator="between">
      <formula>4</formula>
      <formula>7.99</formula>
    </cfRule>
    <cfRule type="cellIs" dxfId="86" priority="9" operator="between">
      <formula>1</formula>
      <formula>3.99</formula>
    </cfRule>
  </conditionalFormatting>
  <conditionalFormatting sqref="N14">
    <cfRule type="cellIs" dxfId="85" priority="4" operator="between">
      <formula>8</formula>
      <formula>16</formula>
    </cfRule>
    <cfRule type="cellIs" dxfId="84" priority="5" operator="between">
      <formula>4</formula>
      <formula>7.99</formula>
    </cfRule>
    <cfRule type="cellIs" dxfId="83" priority="6" operator="between">
      <formula>1</formula>
      <formula>3.99</formula>
    </cfRule>
  </conditionalFormatting>
  <conditionalFormatting sqref="V14">
    <cfRule type="cellIs" dxfId="82" priority="1" operator="between">
      <formula>8</formula>
      <formula>16</formula>
    </cfRule>
    <cfRule type="cellIs" dxfId="81" priority="2" operator="between">
      <formula>4</formula>
      <formula>7.99</formula>
    </cfRule>
    <cfRule type="cellIs" dxfId="80" priority="3" operator="between">
      <formula>1</formula>
      <formula>3.99</formula>
    </cfRule>
  </conditionalFormatting>
  <dataValidations count="4">
    <dataValidation type="list" allowBlank="1" showInputMessage="1" showErrorMessage="1" sqref="R10:S13 J10:K13" xr:uid="{00000000-0002-0000-0800-000000000000}">
      <formula1>negative</formula1>
    </dataValidation>
    <dataValidation type="list" allowBlank="1" showInputMessage="1" showErrorMessage="1" sqref="C10:D13" xr:uid="{00000000-0002-0000-0800-000001000000}">
      <formula1>positive</formula1>
    </dataValidation>
    <dataValidation type="list" allowBlank="1" showInputMessage="1" showErrorMessage="1" sqref="H10:H13" xr:uid="{00000000-0002-0000-0800-000002000000}">
      <formula1>$L$3:$L$4</formula1>
    </dataValidation>
    <dataValidation type="list" allowBlank="1" showInputMessage="1" showErrorMessage="1" sqref="I10:I13" xr:uid="{00000000-0002-0000-0800-000003000000}">
      <formula1>$M$3:$M$5</formula1>
    </dataValidation>
  </dataValidations>
  <pageMargins left="0.70866141732283472" right="0.70866141732283472" top="0.74803149606299213" bottom="0.74803149606299213" header="0.31496062992125984" footer="0.31496062992125984"/>
  <pageSetup paperSize="8" scale="3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8EB11703DFCA24BBA7C0D5ECFB95691" ma:contentTypeVersion="1" ma:contentTypeDescription="Crear nuevo documento." ma:contentTypeScope="" ma:versionID="5b2ee1591416be45ef8f025dd4ab86e8">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B8C3D2-793C-4637-9B80-CD9E10DCA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6AC965-2063-433D-9D33-EA4A776DA6E6}">
  <ds:schemaRefs>
    <ds:schemaRef ds:uri="http://purl.org/dc/dcmitype/"/>
    <ds:schemaRef ds:uri="http://schemas.microsoft.com/sharepoint/v3"/>
    <ds:schemaRef ds:uri="http://schemas.microsoft.com/office/2006/documentManagement/types"/>
    <ds:schemaRef ds:uri="http://www.w3.org/XML/1998/namespace"/>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EF0D4DA3-C390-4CAC-A9BB-A20BC00BFA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35</vt:i4>
      </vt:variant>
    </vt:vector>
  </HeadingPairs>
  <TitlesOfParts>
    <vt:vector size="48" baseType="lpstr">
      <vt:lpstr>Introducción</vt:lpstr>
      <vt:lpstr>Contratación (C)</vt:lpstr>
      <vt:lpstr>C.R1</vt:lpstr>
      <vt:lpstr>C.R2</vt:lpstr>
      <vt:lpstr>C.R3</vt:lpstr>
      <vt:lpstr>C.R4</vt:lpstr>
      <vt:lpstr>C.R5</vt:lpstr>
      <vt:lpstr>C.R6</vt:lpstr>
      <vt:lpstr>C.R7</vt:lpstr>
      <vt:lpstr>C.R8</vt:lpstr>
      <vt:lpstr>C.R9</vt:lpstr>
      <vt:lpstr>C.R10</vt:lpstr>
      <vt:lpstr>C.R11</vt:lpstr>
      <vt:lpstr>Introducción!_ftn2</vt:lpstr>
      <vt:lpstr>C.R4!_Hlk200566432</vt:lpstr>
      <vt:lpstr>C.R6!_Hlk200604687</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2025-07-28T11:17:49Z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0x01010038EB11703DFCA24BBA7C0D5ECFB95691</vt:lpwstr>
  </property>
</Properties>
</file>