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19200" windowHeight="4035" firstSheet="1" activeTab="1"/>
  </bookViews>
  <sheets>
    <sheet name="Introducción" sheetId="2" r:id="rId1"/>
    <sheet name="Contratación (C)" sheetId="32" r:id="rId2"/>
    <sheet name="C.R1" sheetId="72" r:id="rId3"/>
    <sheet name="C.R2" sheetId="73" r:id="rId4"/>
    <sheet name="C.R3" sheetId="75" r:id="rId5"/>
    <sheet name="C.R4" sheetId="76" r:id="rId6"/>
    <sheet name="C.R5" sheetId="77" r:id="rId7"/>
    <sheet name="C.R6" sheetId="78" r:id="rId8"/>
    <sheet name="C.R7" sheetId="79" r:id="rId9"/>
    <sheet name="C.R8" sheetId="80" r:id="rId10"/>
    <sheet name="C.R9" sheetId="101" r:id="rId11"/>
    <sheet name="C.R10" sheetId="81" r:id="rId12"/>
    <sheet name="C.R11" sheetId="82" r:id="rId13"/>
  </sheets>
  <externalReferences>
    <externalReference r:id="rId14"/>
  </externalReferences>
  <definedNames>
    <definedName name="_ftn2" localSheetId="0">Introducción!$A$101</definedName>
    <definedName name="_xlnm.Print_Area" localSheetId="2">'C.R1'!$A$1:$V$17</definedName>
    <definedName name="_xlnm.Print_Area" localSheetId="11">'C.R10'!$A$1:$V$12</definedName>
    <definedName name="_xlnm.Print_Area" localSheetId="12">'C.R11'!$A$1:$V$13</definedName>
    <definedName name="_xlnm.Print_Area" localSheetId="3">'C.R2'!$A$1:$V$17</definedName>
    <definedName name="_xlnm.Print_Area" localSheetId="4">'C.R3'!$A$1:$V$21</definedName>
    <definedName name="_xlnm.Print_Area" localSheetId="5">'C.R4'!$A$1:$V$20</definedName>
    <definedName name="_xlnm.Print_Area" localSheetId="6">'C.R5'!$A$1:$V$13</definedName>
    <definedName name="_xlnm.Print_Area" localSheetId="7">'C.R6'!$A$1:$V$15</definedName>
    <definedName name="_xlnm.Print_Area" localSheetId="8">'C.R7'!$A$1:$V$14</definedName>
    <definedName name="_xlnm.Print_Area" localSheetId="9">'C.R8'!$A$1:$V$13</definedName>
    <definedName name="_xlnm.Print_Area" localSheetId="10">'C.R9'!$A$1:$V$11</definedName>
    <definedName name="negative" localSheetId="2">'C.R1'!$E$40:$E$44</definedName>
    <definedName name="negative" localSheetId="11">'C.R10'!$E$35:$E$39</definedName>
    <definedName name="negative" localSheetId="12">'C.R11'!$E$36:$E$40</definedName>
    <definedName name="negative" localSheetId="3">'C.R2'!$E$40:$E$44</definedName>
    <definedName name="negative" localSheetId="4">'C.R3'!$E$44:$E$48</definedName>
    <definedName name="negative" localSheetId="5">'C.R4'!$E$43:$E$47</definedName>
    <definedName name="negative" localSheetId="6">'C.R5'!$E$36:$E$40</definedName>
    <definedName name="negative" localSheetId="7">'C.R6'!$E$38:$E$42</definedName>
    <definedName name="negative" localSheetId="8">'C.R7'!$E$37:$E$41</definedName>
    <definedName name="negative" localSheetId="9">'C.R8'!$E$36:$E$40</definedName>
    <definedName name="negative" localSheetId="10">'C.R9'!$E$34:$E$38</definedName>
    <definedName name="negative" localSheetId="1">[1]PR1!$C$54:$C$58</definedName>
    <definedName name="negative">#REF!</definedName>
    <definedName name="positive" localSheetId="2">'C.R1'!$D$40:$D$44</definedName>
    <definedName name="positive" localSheetId="11">'C.R10'!$D$35:$D$39</definedName>
    <definedName name="positive" localSheetId="12">'C.R11'!$D$36:$D$40</definedName>
    <definedName name="positive" localSheetId="3">'C.R2'!$D$40:$D$44</definedName>
    <definedName name="positive" localSheetId="4">'C.R3'!$D$44:$D$48</definedName>
    <definedName name="positive" localSheetId="5">'C.R4'!$D$43:$D$47</definedName>
    <definedName name="positive" localSheetId="6">'C.R5'!$D$36:$D$40</definedName>
    <definedName name="positive" localSheetId="7">'C.R6'!$D$38:$D$42</definedName>
    <definedName name="positive" localSheetId="8">'C.R7'!$D$37:$D$41</definedName>
    <definedName name="positive" localSheetId="9">'C.R8'!$D$36:$D$40</definedName>
    <definedName name="positive" localSheetId="10">'C.R9'!$D$34:$D$38</definedName>
    <definedName name="positive" localSheetId="1">[1]PR1!$B$54:$B$58</definedName>
    <definedName name="positive">#REF!</definedName>
    <definedName name="Risk_Likelihood__GROSS" localSheetId="2">#REF!</definedName>
    <definedName name="Risk_Likelihood__GROSS" localSheetId="11">#REF!</definedName>
    <definedName name="Risk_Likelihood__GROSS" localSheetId="12">#REF!</definedName>
    <definedName name="Risk_Likelihood__GROSS" localSheetId="3">#REF!</definedName>
    <definedName name="Risk_Likelihood__GROSS" localSheetId="4">#REF!</definedName>
    <definedName name="Risk_Likelihood__GROSS" localSheetId="5">#REF!</definedName>
    <definedName name="Risk_Likelihood__GROSS" localSheetId="6">#REF!</definedName>
    <definedName name="Risk_Likelihood__GROSS" localSheetId="7">#REF!</definedName>
    <definedName name="Risk_Likelihood__GROSS" localSheetId="8">#REF!</definedName>
    <definedName name="Risk_Likelihood__GROSS" localSheetId="9">#REF!</definedName>
    <definedName name="Risk_Likelihood__GROSS" localSheetId="10">#REF!</definedName>
    <definedName name="Risk_Likelihood__GROSS" localSheetId="1">'Contratación (C)'!#REF!</definedName>
    <definedName name="Risk_Likelihood__GRO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82" l="1"/>
  <c r="U12" i="82" s="1"/>
  <c r="L12" i="82"/>
  <c r="T12" i="82" s="1"/>
  <c r="V12" i="82" s="1"/>
  <c r="E12" i="82"/>
  <c r="U11" i="82"/>
  <c r="T11" i="82"/>
  <c r="V11" i="82" s="1"/>
  <c r="N11" i="82"/>
  <c r="M11" i="82"/>
  <c r="L11" i="82"/>
  <c r="E11" i="82"/>
  <c r="M10" i="82"/>
  <c r="U10" i="82" s="1"/>
  <c r="L10" i="82"/>
  <c r="N10" i="82" s="1"/>
  <c r="E10" i="82"/>
  <c r="E13" i="82" s="1"/>
  <c r="U11" i="81"/>
  <c r="T11" i="81"/>
  <c r="V11" i="81" s="1"/>
  <c r="N11" i="81"/>
  <c r="M11" i="81"/>
  <c r="L11" i="81"/>
  <c r="E11" i="81"/>
  <c r="U10" i="81"/>
  <c r="V10" i="81" s="1"/>
  <c r="V12" i="81" s="1"/>
  <c r="T10" i="81"/>
  <c r="M10" i="81"/>
  <c r="L10" i="81"/>
  <c r="N10" i="81" s="1"/>
  <c r="N12" i="81" s="1"/>
  <c r="E10" i="81"/>
  <c r="E12" i="81" s="1"/>
  <c r="E11" i="101"/>
  <c r="M10" i="101"/>
  <c r="U10" i="101" s="1"/>
  <c r="L10" i="101"/>
  <c r="T10" i="101" s="1"/>
  <c r="V10" i="101" s="1"/>
  <c r="V11" i="101" s="1"/>
  <c r="E10" i="101"/>
  <c r="E13" i="80"/>
  <c r="M12" i="80"/>
  <c r="U12" i="80" s="1"/>
  <c r="L12" i="80"/>
  <c r="T12" i="80" s="1"/>
  <c r="V12" i="80" s="1"/>
  <c r="E12" i="80"/>
  <c r="M11" i="80"/>
  <c r="U11" i="80" s="1"/>
  <c r="L11" i="80"/>
  <c r="T11" i="80" s="1"/>
  <c r="V11" i="80" s="1"/>
  <c r="E11" i="80"/>
  <c r="M10" i="80"/>
  <c r="U10" i="80" s="1"/>
  <c r="L10" i="80"/>
  <c r="T10" i="80" s="1"/>
  <c r="E10" i="80"/>
  <c r="T13" i="79"/>
  <c r="M13" i="79"/>
  <c r="U13" i="79" s="1"/>
  <c r="L13" i="79"/>
  <c r="E13" i="79"/>
  <c r="M12" i="79"/>
  <c r="U12" i="79" s="1"/>
  <c r="L12" i="79"/>
  <c r="T12" i="79" s="1"/>
  <c r="V12" i="79" s="1"/>
  <c r="E12" i="79"/>
  <c r="U11" i="79"/>
  <c r="T11" i="79"/>
  <c r="V11" i="79" s="1"/>
  <c r="M11" i="79"/>
  <c r="L11" i="79"/>
  <c r="N11" i="79" s="1"/>
  <c r="E11" i="79"/>
  <c r="M10" i="79"/>
  <c r="U10" i="79" s="1"/>
  <c r="L10" i="79"/>
  <c r="T10" i="79" s="1"/>
  <c r="V10" i="79" s="1"/>
  <c r="E10" i="79"/>
  <c r="E14" i="79" s="1"/>
  <c r="U14" i="78"/>
  <c r="T14" i="78"/>
  <c r="V14" i="78" s="1"/>
  <c r="N14" i="78"/>
  <c r="M14" i="78"/>
  <c r="L14" i="78"/>
  <c r="E14" i="78"/>
  <c r="M13" i="78"/>
  <c r="U13" i="78" s="1"/>
  <c r="L13" i="78"/>
  <c r="T13" i="78" s="1"/>
  <c r="V13" i="78" s="1"/>
  <c r="E13" i="78"/>
  <c r="U12" i="78"/>
  <c r="M12" i="78"/>
  <c r="L12" i="78"/>
  <c r="T12" i="78" s="1"/>
  <c r="V12" i="78" s="1"/>
  <c r="E12" i="78"/>
  <c r="M11" i="78"/>
  <c r="U11" i="78" s="1"/>
  <c r="L11" i="78"/>
  <c r="T11" i="78" s="1"/>
  <c r="V11" i="78" s="1"/>
  <c r="E11" i="78"/>
  <c r="E15" i="78" s="1"/>
  <c r="M10" i="78"/>
  <c r="U10" i="78" s="1"/>
  <c r="L10" i="78"/>
  <c r="T10" i="78" s="1"/>
  <c r="V10" i="78" s="1"/>
  <c r="V15" i="78" s="1"/>
  <c r="E10" i="78"/>
  <c r="E13" i="77"/>
  <c r="M12" i="77"/>
  <c r="U12" i="77" s="1"/>
  <c r="L12" i="77"/>
  <c r="T12" i="77" s="1"/>
  <c r="V12" i="77" s="1"/>
  <c r="E12" i="77"/>
  <c r="M11" i="77"/>
  <c r="U11" i="77" s="1"/>
  <c r="L11" i="77"/>
  <c r="T11" i="77" s="1"/>
  <c r="V11" i="77" s="1"/>
  <c r="E11" i="77"/>
  <c r="M10" i="77"/>
  <c r="U10" i="77" s="1"/>
  <c r="L10" i="77"/>
  <c r="N10" i="77" s="1"/>
  <c r="E10" i="77"/>
  <c r="M19" i="76"/>
  <c r="U19" i="76" s="1"/>
  <c r="L19" i="76"/>
  <c r="N19" i="76" s="1"/>
  <c r="E19" i="76"/>
  <c r="U18" i="76"/>
  <c r="T18" i="76"/>
  <c r="V18" i="76" s="1"/>
  <c r="N18" i="76"/>
  <c r="M18" i="76"/>
  <c r="L18" i="76"/>
  <c r="E18" i="76"/>
  <c r="U17" i="76"/>
  <c r="T17" i="76"/>
  <c r="V17" i="76" s="1"/>
  <c r="N17" i="76"/>
  <c r="M17" i="76"/>
  <c r="L17" i="76"/>
  <c r="E17" i="76"/>
  <c r="U16" i="76"/>
  <c r="M16" i="76"/>
  <c r="L16" i="76"/>
  <c r="T16" i="76" s="1"/>
  <c r="V16" i="76" s="1"/>
  <c r="E16" i="76"/>
  <c r="U15" i="76"/>
  <c r="M15" i="76"/>
  <c r="L15" i="76"/>
  <c r="T15" i="76" s="1"/>
  <c r="V15" i="76" s="1"/>
  <c r="E15" i="76"/>
  <c r="M14" i="76"/>
  <c r="U14" i="76" s="1"/>
  <c r="L14" i="76"/>
  <c r="N14" i="76" s="1"/>
  <c r="E14" i="76"/>
  <c r="T13" i="76"/>
  <c r="M13" i="76"/>
  <c r="N13" i="76" s="1"/>
  <c r="L13" i="76"/>
  <c r="E13" i="76"/>
  <c r="T12" i="76"/>
  <c r="M12" i="76"/>
  <c r="U12" i="76" s="1"/>
  <c r="L12" i="76"/>
  <c r="E12" i="76"/>
  <c r="U11" i="76"/>
  <c r="T11" i="76"/>
  <c r="V11" i="76" s="1"/>
  <c r="M11" i="76"/>
  <c r="N11" i="76" s="1"/>
  <c r="L11" i="76"/>
  <c r="E11" i="76"/>
  <c r="U10" i="76"/>
  <c r="T10" i="76"/>
  <c r="V10" i="76" s="1"/>
  <c r="M10" i="76"/>
  <c r="L10" i="76"/>
  <c r="N10" i="76" s="1"/>
  <c r="E10" i="76"/>
  <c r="E20" i="76" s="1"/>
  <c r="M20" i="75"/>
  <c r="U20" i="75" s="1"/>
  <c r="L20" i="75"/>
  <c r="T20" i="75" s="1"/>
  <c r="V20" i="75" s="1"/>
  <c r="E20" i="75"/>
  <c r="U19" i="75"/>
  <c r="M19" i="75"/>
  <c r="L19" i="75"/>
  <c r="T19" i="75" s="1"/>
  <c r="V19" i="75" s="1"/>
  <c r="E19" i="75"/>
  <c r="U18" i="75"/>
  <c r="T18" i="75"/>
  <c r="V18" i="75" s="1"/>
  <c r="N18" i="75"/>
  <c r="M18" i="75"/>
  <c r="L18" i="75"/>
  <c r="E18" i="75"/>
  <c r="T17" i="75"/>
  <c r="M17" i="75"/>
  <c r="N17" i="75" s="1"/>
  <c r="L17" i="75"/>
  <c r="E17" i="75"/>
  <c r="U16" i="75"/>
  <c r="V16" i="75" s="1"/>
  <c r="T16" i="75"/>
  <c r="M16" i="75"/>
  <c r="N16" i="75" s="1"/>
  <c r="L16" i="75"/>
  <c r="E16" i="75"/>
  <c r="M15" i="75"/>
  <c r="U15" i="75" s="1"/>
  <c r="L15" i="75"/>
  <c r="T15" i="75" s="1"/>
  <c r="V15" i="75" s="1"/>
  <c r="E15" i="75"/>
  <c r="U14" i="75"/>
  <c r="T14" i="75"/>
  <c r="V14" i="75" s="1"/>
  <c r="M14" i="75"/>
  <c r="L14" i="75"/>
  <c r="N14" i="75" s="1"/>
  <c r="E14" i="75"/>
  <c r="T13" i="75"/>
  <c r="M13" i="75"/>
  <c r="N13" i="75" s="1"/>
  <c r="L13" i="75"/>
  <c r="E13" i="75"/>
  <c r="M12" i="75"/>
  <c r="U12" i="75" s="1"/>
  <c r="L12" i="75"/>
  <c r="N12" i="75" s="1"/>
  <c r="E12" i="75"/>
  <c r="U11" i="75"/>
  <c r="T11" i="75"/>
  <c r="V11" i="75" s="1"/>
  <c r="M11" i="75"/>
  <c r="L11" i="75"/>
  <c r="N11" i="75" s="1"/>
  <c r="E11" i="75"/>
  <c r="U10" i="75"/>
  <c r="N10" i="75"/>
  <c r="M10" i="75"/>
  <c r="L10" i="75"/>
  <c r="T10" i="75" s="1"/>
  <c r="V10" i="75" s="1"/>
  <c r="E10" i="75"/>
  <c r="E21" i="75" s="1"/>
  <c r="U16" i="73"/>
  <c r="T16" i="73"/>
  <c r="V16" i="73" s="1"/>
  <c r="M16" i="73"/>
  <c r="L16" i="73"/>
  <c r="N16" i="73" s="1"/>
  <c r="E16" i="73"/>
  <c r="M15" i="73"/>
  <c r="U15" i="73" s="1"/>
  <c r="L15" i="73"/>
  <c r="N15" i="73" s="1"/>
  <c r="E15" i="73"/>
  <c r="M14" i="73"/>
  <c r="U14" i="73" s="1"/>
  <c r="L14" i="73"/>
  <c r="T14" i="73" s="1"/>
  <c r="E14" i="73"/>
  <c r="M13" i="73"/>
  <c r="U13" i="73" s="1"/>
  <c r="L13" i="73"/>
  <c r="T13" i="73" s="1"/>
  <c r="E13" i="73"/>
  <c r="M12" i="73"/>
  <c r="U12" i="73" s="1"/>
  <c r="L12" i="73"/>
  <c r="N12" i="73" s="1"/>
  <c r="E12" i="73"/>
  <c r="U11" i="73"/>
  <c r="T11" i="73"/>
  <c r="V11" i="73" s="1"/>
  <c r="N11" i="73"/>
  <c r="M11" i="73"/>
  <c r="L11" i="73"/>
  <c r="E11" i="73"/>
  <c r="M10" i="73"/>
  <c r="U10" i="73" s="1"/>
  <c r="L10" i="73"/>
  <c r="T10" i="73" s="1"/>
  <c r="E10" i="73"/>
  <c r="E17" i="73" s="1"/>
  <c r="M16" i="72"/>
  <c r="U16" i="72" s="1"/>
  <c r="L16" i="72"/>
  <c r="N16" i="72" s="1"/>
  <c r="E16" i="72"/>
  <c r="U15" i="72"/>
  <c r="T15" i="72"/>
  <c r="V15" i="72" s="1"/>
  <c r="N15" i="72"/>
  <c r="M15" i="72"/>
  <c r="L15" i="72"/>
  <c r="E15" i="72"/>
  <c r="M14" i="72"/>
  <c r="U14" i="72" s="1"/>
  <c r="L14" i="72"/>
  <c r="T14" i="72" s="1"/>
  <c r="V14" i="72" s="1"/>
  <c r="E14" i="72"/>
  <c r="U13" i="72"/>
  <c r="M13" i="72"/>
  <c r="L13" i="72"/>
  <c r="T13" i="72" s="1"/>
  <c r="E13" i="72"/>
  <c r="M12" i="72"/>
  <c r="U12" i="72" s="1"/>
  <c r="L12" i="72"/>
  <c r="N12" i="72" s="1"/>
  <c r="E12" i="72"/>
  <c r="M11" i="72"/>
  <c r="U11" i="72" s="1"/>
  <c r="L11" i="72"/>
  <c r="T11" i="72" s="1"/>
  <c r="V11" i="72" s="1"/>
  <c r="E11" i="72"/>
  <c r="U10" i="72"/>
  <c r="T10" i="72"/>
  <c r="V10" i="72" s="1"/>
  <c r="N10" i="72"/>
  <c r="M10" i="72"/>
  <c r="L10" i="72"/>
  <c r="E10" i="72"/>
  <c r="E17" i="72" s="1"/>
  <c r="V13" i="72" l="1"/>
  <c r="T10" i="82"/>
  <c r="V10" i="82" s="1"/>
  <c r="V13" i="82" s="1"/>
  <c r="N12" i="82"/>
  <c r="N13" i="82" s="1"/>
  <c r="N10" i="101"/>
  <c r="N11" i="101" s="1"/>
  <c r="V10" i="80"/>
  <c r="V13" i="80" s="1"/>
  <c r="N11" i="80"/>
  <c r="N10" i="80"/>
  <c r="N13" i="80" s="1"/>
  <c r="N12" i="80"/>
  <c r="V14" i="79"/>
  <c r="V13" i="79"/>
  <c r="N13" i="79"/>
  <c r="N10" i="79"/>
  <c r="N14" i="79" s="1"/>
  <c r="N12" i="79"/>
  <c r="N11" i="78"/>
  <c r="N13" i="78"/>
  <c r="N10" i="78"/>
  <c r="N15" i="78" s="1"/>
  <c r="N12" i="78"/>
  <c r="N13" i="77"/>
  <c r="T10" i="77"/>
  <c r="V10" i="77" s="1"/>
  <c r="V13" i="77" s="1"/>
  <c r="N12" i="77"/>
  <c r="N11" i="77"/>
  <c r="V12" i="76"/>
  <c r="N20" i="76"/>
  <c r="U13" i="76"/>
  <c r="V13" i="76" s="1"/>
  <c r="V20" i="76" s="1"/>
  <c r="N15" i="76"/>
  <c r="T19" i="76"/>
  <c r="V19" i="76" s="1"/>
  <c r="T14" i="76"/>
  <c r="V14" i="76" s="1"/>
  <c r="N12" i="76"/>
  <c r="N16" i="76"/>
  <c r="N20" i="75"/>
  <c r="U13" i="75"/>
  <c r="V13" i="75" s="1"/>
  <c r="N15" i="75"/>
  <c r="N21" i="75" s="1"/>
  <c r="T12" i="75"/>
  <c r="V12" i="75" s="1"/>
  <c r="U17" i="75"/>
  <c r="V17" i="75" s="1"/>
  <c r="V21" i="75" s="1"/>
  <c r="N19" i="75"/>
  <c r="V14" i="73"/>
  <c r="V13" i="73"/>
  <c r="V10" i="73"/>
  <c r="V17" i="73" s="1"/>
  <c r="N13" i="73"/>
  <c r="T15" i="73"/>
  <c r="V15" i="73" s="1"/>
  <c r="T12" i="73"/>
  <c r="V12" i="73" s="1"/>
  <c r="N14" i="73"/>
  <c r="N10" i="73"/>
  <c r="N17" i="73" s="1"/>
  <c r="N17" i="72"/>
  <c r="N14" i="72"/>
  <c r="T16" i="72"/>
  <c r="V16" i="72" s="1"/>
  <c r="N13" i="72"/>
  <c r="T12" i="72"/>
  <c r="V12" i="72" s="1"/>
  <c r="V17" i="72" s="1"/>
  <c r="N11" i="72"/>
  <c r="I5" i="101" l="1"/>
  <c r="H5" i="101"/>
  <c r="G5" i="101"/>
  <c r="E5" i="101"/>
  <c r="C5" i="101"/>
  <c r="F14" i="32" l="1"/>
  <c r="G14" i="32" l="1"/>
  <c r="I5" i="82" l="1"/>
  <c r="H5" i="82"/>
  <c r="G5" i="82"/>
  <c r="E5" i="82"/>
  <c r="C5" i="82"/>
  <c r="I5" i="81"/>
  <c r="H5" i="81"/>
  <c r="G5" i="81"/>
  <c r="E5" i="81"/>
  <c r="C5" i="81"/>
  <c r="I5" i="80"/>
  <c r="H5" i="80"/>
  <c r="G5" i="80"/>
  <c r="E5" i="80"/>
  <c r="C5" i="80"/>
  <c r="I5" i="79"/>
  <c r="H5" i="79"/>
  <c r="G5" i="79"/>
  <c r="E5" i="79"/>
  <c r="C5" i="79"/>
  <c r="I5" i="78"/>
  <c r="H5" i="78"/>
  <c r="G5" i="78"/>
  <c r="E5" i="78"/>
  <c r="C5" i="78"/>
  <c r="I5" i="77"/>
  <c r="H5" i="77"/>
  <c r="G5" i="77"/>
  <c r="E5" i="77"/>
  <c r="C5" i="77"/>
  <c r="I5" i="76"/>
  <c r="H5" i="76"/>
  <c r="G5" i="76"/>
  <c r="E5" i="76"/>
  <c r="C5" i="76"/>
  <c r="I5" i="75"/>
  <c r="H5" i="75"/>
  <c r="G5" i="75"/>
  <c r="E5" i="75"/>
  <c r="C5" i="75"/>
  <c r="I5" i="73"/>
  <c r="H5" i="73"/>
  <c r="G5" i="73"/>
  <c r="E5" i="73"/>
  <c r="C5" i="73"/>
  <c r="I5" i="72" l="1"/>
  <c r="H5" i="72"/>
  <c r="G5" i="72"/>
  <c r="E5" i="72"/>
  <c r="C5" i="72"/>
  <c r="F16" i="32" l="1"/>
  <c r="G16" i="32"/>
  <c r="F13" i="32"/>
  <c r="G13" i="32"/>
  <c r="G7" i="32"/>
  <c r="F15" i="32"/>
  <c r="F9" i="32"/>
  <c r="F7" i="32"/>
  <c r="F11" i="32"/>
  <c r="G15" i="32"/>
  <c r="F12" i="32"/>
  <c r="G12" i="32"/>
  <c r="G11" i="32"/>
  <c r="F10" i="32"/>
  <c r="G10" i="32"/>
  <c r="G9" i="32"/>
  <c r="G8" i="32"/>
  <c r="F8" i="32"/>
  <c r="F6" i="32" l="1"/>
  <c r="F17" i="32" s="1"/>
  <c r="G6" i="32"/>
  <c r="G17" i="32" s="1"/>
</calcChain>
</file>

<file path=xl/sharedStrings.xml><?xml version="1.0" encoding="utf-8"?>
<sst xmlns="http://schemas.openxmlformats.org/spreadsheetml/2006/main" count="979" uniqueCount="431">
  <si>
    <t>INSTRUCCIONES DE USO DE LA HERRAMIENTA DE EVALUACIÓN RIESGO (MATRIZ DE RIESGOS)</t>
  </si>
  <si>
    <t>Introducción</t>
  </si>
  <si>
    <t>La matriz de riesgos diseñada se ha estructurado de la siguiente forma:</t>
  </si>
  <si>
    <t>1. Por método de gestión: 1. Subvenciones (S); 2. Contratación (C); 3. Convenios (CV); y 4. Medios propios (MP)</t>
  </si>
  <si>
    <t>2. Dentro de cada método de gestión se ofrecen de manera predefinida distintos riesgos y, dentro de cada uno de ellos, posibles indicadores de riesgo y controles.</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</si>
  <si>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</si>
  <si>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</si>
  <si>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</si>
  <si>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</si>
  <si>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Definiciones</t>
  </si>
  <si>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</si>
  <si>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</si>
  <si>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</si>
  <si>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</si>
  <si>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de valorarse de 1 a 4 de acuerdo con los siguientes criterios:</t>
  </si>
  <si>
    <t>Impacto limitado</t>
  </si>
  <si>
    <t>El coste para la organización de que el riesgo se materializara sería limitado o bajo, tanto desde un punto de vista económico, como reputacional u operativo (por ejemplo, supondría un trabajo adicional que retrasa otros procesos).</t>
  </si>
  <si>
    <t>Impacto medio</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</si>
  <si>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</si>
  <si>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Impacto significativo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</si>
  <si>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</si>
  <si>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t>Impacto grave</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</si>
  <si>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</si>
  <si>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</si>
  <si>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</si>
  <si>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</si>
  <si>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</si>
  <si>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</si>
  <si>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</si>
  <si>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</si>
  <si>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</si>
  <si>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</si>
  <si>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</si>
  <si>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Controles</t>
  </si>
  <si>
    <t>Controles diseñados e implantados para mitigar el riesgo de los indicadores de cada uno de los riesgos.</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</si>
  <si>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</si>
  <si>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</si>
  <si>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</si>
  <si>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Controles a implementar por la entidad para reducir el riesgo neto a unos niveles de riesgo objetivo aceptables.</t>
  </si>
  <si>
    <t>RIESGO OBJETIVO O RESIDUAL</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</si>
  <si>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</si>
  <si>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Instrucciones para cumplimentar la matriz</t>
  </si>
  <si>
    <t>El equipo de autoevaluación debe de rellenar únicamente las casillas en gris.</t>
  </si>
  <si>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</si>
  <si>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</si>
  <si>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</si>
  <si>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</si>
  <si>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</si>
  <si>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</si>
  <si>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</si>
  <si>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</si>
  <si>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</si>
  <si>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</si>
  <si>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</si>
  <si>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</si>
  <si>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</si>
  <si>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Resultados</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</si>
  <si>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</si>
  <si>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</si>
  <si>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</si>
  <si>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</si>
  <si>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</si>
  <si>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</si>
  <si>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</si>
  <si>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</si>
  <si>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</si>
  <si>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</si>
  <si>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</si>
  <si>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</si>
  <si>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Conclusión</t>
  </si>
  <si>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</si>
  <si>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</si>
  <si>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</si>
  <si>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DESCRIPCIÓN DEL RIESGO</t>
  </si>
  <si>
    <t>RESULTADO DE LA AUTOEVALUACIÓN</t>
  </si>
  <si>
    <t>Ref. del riesgo</t>
  </si>
  <si>
    <t>Denominación del riesgo</t>
  </si>
  <si>
    <t>Descripción del riesgo</t>
  </si>
  <si>
    <t>¿A quién afecta este riesgo? 
(Entidad decisora (ED) / Entidad ejecutora (EE) / Beneficiarios (BF) / Contratistas (C) / Terceros (T))</t>
  </si>
  <si>
    <t>¿Es el riesgo interno, externo o resultado de una colusión?</t>
  </si>
  <si>
    <t>COEFICIENTE TOTAL 
RIESGO NETO</t>
  </si>
  <si>
    <t>COEFICIENTE TOTAL 
RIESGO OBJETIVO</t>
  </si>
  <si>
    <t>Doble financiación</t>
  </si>
  <si>
    <t>Incumplimiento de la prohibición de doble financiación.</t>
  </si>
  <si>
    <t>No se cumple lo estipulado en la normativa nacional o europea respecto a las obligaciones de información y publicidad.</t>
  </si>
  <si>
    <t>No se garantiza la conservación de toda la documentación y registros contables para disponer de una pista de auditoría adecuada</t>
  </si>
  <si>
    <t>Sí</t>
  </si>
  <si>
    <t>Alto</t>
  </si>
  <si>
    <t xml:space="preserve">¿A quién afecta este riesgo? 
</t>
  </si>
  <si>
    <t>No</t>
  </si>
  <si>
    <t>Medio</t>
  </si>
  <si>
    <t>Bajo</t>
  </si>
  <si>
    <t>INDICADORES DE RIESGO</t>
  </si>
  <si>
    <t xml:space="preserve"> CONTROLES EXISTENTES</t>
  </si>
  <si>
    <t>PLAN DE ACCIÓN</t>
  </si>
  <si>
    <t>RIESGO OBJETIVO</t>
  </si>
  <si>
    <t>Ref. Indicador Riesgo</t>
  </si>
  <si>
    <t>Indicador de riesgo</t>
  </si>
  <si>
    <t>Impacto del riesgo BRUTO</t>
  </si>
  <si>
    <t>Probabilidad del riesgo BRUTO</t>
  </si>
  <si>
    <t>Puntuación del riesgo BRUTO</t>
  </si>
  <si>
    <t>Ref. Control</t>
  </si>
  <si>
    <t>Descripción del control</t>
  </si>
  <si>
    <t>¿Hay constancia de la implementación del control?</t>
  </si>
  <si>
    <t>¿Qué grado de confianza merece la eficacia de este control?</t>
  </si>
  <si>
    <t>Efecto combinado de los controles sobre el IMPACTO del riesgo BRUTO, teniendo en cuenta los niveles de confianza</t>
  </si>
  <si>
    <t>Efecto combinado de los controles sobre la PROBABILIDAD del riesgo BRUTO, teniendo en cuenta los niveles de confianza</t>
  </si>
  <si>
    <t>Impacto del riesgo NETO</t>
  </si>
  <si>
    <t>Probabilidad del riesgo NETO</t>
  </si>
  <si>
    <t>Puntuación del riesgo NETO</t>
  </si>
  <si>
    <t>Nuevo control previsto</t>
  </si>
  <si>
    <t>Persona/unidad responsable</t>
  </si>
  <si>
    <t>Plazo de aplicación</t>
  </si>
  <si>
    <t>Efecto combinado de los nuevos controles previstos sobre el IMPACTO del riesgo NETO</t>
  </si>
  <si>
    <t>Efecto combinado de los nuevos controles previstos sobre la PROBABILIDAD del riesgo NETO</t>
  </si>
  <si>
    <t>Impacto del riesgo OBJETIVO</t>
  </si>
  <si>
    <t>Probabilidad del riesgo OBJETIVO</t>
  </si>
  <si>
    <t>Puntuación del riesgo OBJETIVO</t>
  </si>
  <si>
    <t>COEFICIENTE TOTAL RIESGO BRUTO</t>
  </si>
  <si>
    <t>COEFICIENTE TOTAL RIESGO NETO</t>
  </si>
  <si>
    <t>COEFICIENTE TOTAL RIESGO OBJETIVO</t>
  </si>
  <si>
    <t>C.R1</t>
  </si>
  <si>
    <t xml:space="preserve">Limitación de la concurrencia </t>
  </si>
  <si>
    <t>Manipulación del procedimiento de preparación y/o adjudicación, limitándose el acceso a la contratación pública en condiciones de igualdad y no discriminación a todos los licitadores.</t>
  </si>
  <si>
    <t>ED/EE</t>
  </si>
  <si>
    <t>C.R2</t>
  </si>
  <si>
    <t>Prácticas colusorias en las ofertas</t>
  </si>
  <si>
    <t>Distintas empresas acuerdan en secreto manipular el proceso de licitación para limitar o eliminar la competencia entre ellas, por lo general con la finalidad de incrementar artificialmente los precios o reducir la calidad de los bienes o servicios.</t>
  </si>
  <si>
    <t>C.R3</t>
  </si>
  <si>
    <t>Conflicto de interés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</si>
  <si>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</si>
  <si>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C.R4</t>
  </si>
  <si>
    <t xml:space="preserve">Manipulación en la valoración técnica o económica de las ofertas presentadas </t>
  </si>
  <si>
    <t>Manipulación del procedimiento de contratación en favor de un licitante o en detrimento de otro o varios.</t>
  </si>
  <si>
    <t>C.R5</t>
  </si>
  <si>
    <t>Fraccionamiento fraudulento del contrato</t>
  </si>
  <si>
    <t>Fraccionamiento del contrato en dos o más procedimientos con idéntico adjudicatario evitando la utilización de un procedimiento que, en base a la cuantía total, hubiese requerido mayores garantías de concurrencia y de publicidad.</t>
  </si>
  <si>
    <t>C.R6</t>
  </si>
  <si>
    <t>Incumplimientos en la formalización del contrato</t>
  </si>
  <si>
    <t>Irregularidades en la formalización del contrato de manera que no se ajusta con exactitud a las condiciones de la licitación o se alteran los términos de la adjudicación.</t>
  </si>
  <si>
    <t>C.R7</t>
  </si>
  <si>
    <t>Incumplimientos o deficiencias en la ejecución del contrato</t>
  </si>
  <si>
    <t>El contratista incumple las especificaciones del contrato durante su ejecución</t>
  </si>
  <si>
    <t>C.R8</t>
  </si>
  <si>
    <t xml:space="preserve">Falsedad documental </t>
  </si>
  <si>
    <t>El licitador incurre en falsedad para poder acceder al procedimiento de licitación y/o se aprecia falsedad en la documentación presentada para obtener el pago del precio.</t>
  </si>
  <si>
    <t>C.R9</t>
  </si>
  <si>
    <t>C.R10</t>
  </si>
  <si>
    <t xml:space="preserve">Incumplimiento de las obligaciones de información, comunicación y publicidad </t>
  </si>
  <si>
    <t>C.R11</t>
  </si>
  <si>
    <t>Pérdida de pista de auditoría</t>
  </si>
  <si>
    <t>RIESGO TOTAL MÉTODO GESTIÓN 
(CONTRATACIÓN)</t>
  </si>
  <si>
    <t>C.I. 1.1</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</si>
  <si>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</si>
  <si>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t>C.C. 1.1</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</si>
  <si>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</si>
  <si>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C.I. 1.2</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</si>
  <si>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</si>
  <si>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t>C.C. 1.2</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</si>
  <si>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</si>
  <si>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C.I. 1.3</t>
  </si>
  <si>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</si>
  <si>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C.C. 1.3</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</si>
  <si>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</si>
  <si>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C.I. 1.4</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</si>
  <si>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</si>
  <si>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C.C. 1.4</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</si>
  <si>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</si>
  <si>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C.I. 1.5</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</si>
  <si>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</si>
  <si>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t>C.C. 1.5</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</si>
  <si>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</si>
  <si>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C.I. 1.6</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</si>
  <si>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</si>
  <si>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t>C.C. 1.6</t>
  </si>
  <si>
    <t>● Registro de las quejas o reclamaciones recibidas por otros licitadores y análisis e informe de las mismas, con recomendaciones de las medidas a adoptar para corregir las deficiencias detectadas.</t>
  </si>
  <si>
    <t>C.I. 1.7</t>
  </si>
  <si>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</si>
  <si>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t>C.C. 1.7</t>
  </si>
  <si>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</si>
  <si>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C.I. 2.1</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</si>
  <si>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</si>
  <si>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t>C.C. 2.1</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</si>
  <si>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</si>
  <si>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C.I. 2.2</t>
  </si>
  <si>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</si>
  <si>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C.C. 2.2</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</si>
  <si>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</si>
  <si>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C.I. 2.3</t>
  </si>
  <si>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</si>
  <si>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t>C.C. 2.3</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</si>
  <si>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</si>
  <si>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C.I. 2.4</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</si>
  <si>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</si>
  <si>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C.C. 2.4</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</si>
  <si>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</si>
  <si>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C.I. 2.5</t>
  </si>
  <si>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</si>
  <si>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t>C.C. 2.5</t>
  </si>
  <si>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</si>
  <si>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t>C.I. 2.6</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</si>
  <si>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</si>
  <si>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t>C.C. 2.6</t>
  </si>
  <si>
    <t>● Establecer mecanismos de análisis de las propuestas enviadas por los licitadores para verificar que no ha habido acuerdos entre ellos o se han presentado ofertas ficticias.</t>
  </si>
  <si>
    <t>C.I. 2.7</t>
  </si>
  <si>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</si>
  <si>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C.C. 2.7</t>
  </si>
  <si>
    <t>● Realizar controles para confirmar que las ofertas presentadas son reales, y no se trata de las llamadas ofertas complementarias o de resguardo o se ha producido algún tipo de coacción para hacer que otros licitadores retiren sus ofertas.</t>
  </si>
  <si>
    <t>C.I. 3.1</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</si>
  <si>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</si>
  <si>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t>C.C. 3.1</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</si>
  <si>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</si>
  <si>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C.I. 3.2</t>
  </si>
  <si>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</si>
  <si>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t>C.C. 3.2</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</si>
  <si>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</si>
  <si>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3.3</t>
  </si>
  <si>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</si>
  <si>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t>C.C. 3.3</t>
  </si>
  <si>
    <t>C.I. 3.4</t>
  </si>
  <si>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</si>
  <si>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t>C.C. 3.4</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</si>
  <si>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</si>
  <si>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3.5</t>
  </si>
  <si>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</si>
  <si>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t>C.C. 3.5</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</si>
  <si>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</si>
  <si>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3.6</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</si>
  <si>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</si>
  <si>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t>C.C. 3.6</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</si>
  <si>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</si>
  <si>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3.7</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</si>
  <si>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</si>
  <si>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t>C.C. 3.7</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</si>
  <si>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</si>
  <si>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3.8</t>
  </si>
  <si>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</si>
  <si>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t>C.C. 3.8</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</si>
  <si>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</si>
  <si>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3.9</t>
  </si>
  <si>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</si>
  <si>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C.C. 3.9</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</si>
  <si>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</si>
  <si>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3.10</t>
  </si>
  <si>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</si>
  <si>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t>C.C. 3.10</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</si>
  <si>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</si>
  <si>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3.11</t>
  </si>
  <si>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</si>
  <si>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t>C.C. 3.11</t>
  </si>
  <si>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</si>
  <si>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4.1</t>
  </si>
  <si>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</si>
  <si>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t>C.C. 4.1</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</si>
  <si>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</si>
  <si>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C.I. 4.2</t>
  </si>
  <si>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</si>
  <si>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t>C.C. 4.2</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</si>
  <si>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</si>
  <si>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C.I. 4.3</t>
  </si>
  <si>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</si>
  <si>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C.C. 4.3</t>
  </si>
  <si>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</si>
  <si>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C.I. 4.4</t>
  </si>
  <si>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</si>
  <si>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C.C. 4.4</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</si>
  <si>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</si>
  <si>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C.I. 4.5</t>
  </si>
  <si>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</si>
  <si>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t>C.C. 4.5</t>
  </si>
  <si>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</si>
  <si>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C.I. 4.6</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</si>
  <si>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</si>
  <si>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C.C. 4.6</t>
  </si>
  <si>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</si>
  <si>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C.I. 4.7</t>
  </si>
  <si>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</si>
  <si>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t>C.C. 4.7</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</si>
  <si>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</si>
  <si>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C.I. 4.8</t>
  </si>
  <si>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</si>
  <si>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C.C. 4.8</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</si>
  <si>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</si>
  <si>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C.I. 4.9</t>
  </si>
  <si>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</si>
  <si>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C.C. 4.9</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</si>
  <si>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</si>
  <si>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C.I. 4.10</t>
  </si>
  <si>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</si>
  <si>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C.C. 4.10</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</si>
  <si>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</si>
  <si>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t>C.I. 5.1</t>
  </si>
  <si>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</si>
  <si>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C.C. 5.1</t>
  </si>
  <si>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</si>
  <si>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t>C.I. 5.2</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</si>
  <si>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</si>
  <si>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t>C.C. 5.2</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</si>
  <si>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</si>
  <si>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C.I. 5.3</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</si>
  <si>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</si>
  <si>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t>C.C. 5.3</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</si>
  <si>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</si>
  <si>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C.I. 6.1</t>
  </si>
  <si>
    <t>C.C. 6.1</t>
  </si>
  <si>
    <t>● Revisión del contrato con carácter previo a la firma del mismo que permita verificar que no se ha producido una alteración en los términos de la adjudicación, dejando constancia de este control por escrito.</t>
  </si>
  <si>
    <t>C.I. 6.2</t>
  </si>
  <si>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</si>
  <si>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t>C.C. 6.2</t>
  </si>
  <si>
    <t>● Revisión del contrato con carácter previo a la firma del mismo que permita verificar la coincidencia entre el adjudicatario y el firmante del contrato, dejando constancia de este control por escrito.</t>
  </si>
  <si>
    <t>C.I. 6.3</t>
  </si>
  <si>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</si>
  <si>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C.C. 6.3</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</si>
  <si>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</si>
  <si>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t>C.I. 6.4</t>
  </si>
  <si>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</si>
  <si>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C.C. 6.4</t>
  </si>
  <si>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</si>
  <si>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t>C.I. 6.5</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</si>
  <si>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</si>
  <si>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C.C. 6.5</t>
  </si>
  <si>
    <t xml:space="preserve">● Verificación de que todos los anuncios de formalización han sido adecuadamente publicados de acuerdo con las normas que les sean de aplicación, dejando constancia de este control por escrito.  </t>
  </si>
  <si>
    <t>C.I. 7.1</t>
  </si>
  <si>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</si>
  <si>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t>C.C. 7.1</t>
  </si>
  <si>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</si>
  <si>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C.I. 7.2</t>
  </si>
  <si>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</si>
  <si>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t>C.C. 7.2</t>
  </si>
  <si>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</si>
  <si>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t>C.I. 7.3</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</si>
  <si>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</si>
  <si>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C.C. 7.3</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</si>
  <si>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</si>
  <si>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C.I. 7.4</t>
  </si>
  <si>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</si>
  <si>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C.C. 7.4</t>
  </si>
  <si>
    <t>● Verificar que el precio a abonar corresponde al precio pactado y se basa en la documentación justificativa del gasto asi como en la documentación donde consta la conformidad con la prestación realizada.</t>
  </si>
  <si>
    <t>C.I. 8.1</t>
  </si>
  <si>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</si>
  <si>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t>C.C. 8.1</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</si>
  <si>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</si>
  <si>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C.I. 8.2</t>
  </si>
  <si>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</si>
  <si>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t>C.C. 8.2</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</si>
  <si>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</si>
  <si>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C.I. 8.3</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</si>
  <si>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</si>
  <si>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C.C. 8.3</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</si>
  <si>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</si>
  <si>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t>C.I. 9.1</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</si>
  <si>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</si>
  <si>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C.C. 9.1</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</si>
  <si>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</si>
  <si>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C.I. 10.1</t>
  </si>
  <si>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</si>
  <si>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C.C. 10.1</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</si>
  <si>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</si>
  <si>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C.I. 10.2</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</si>
  <si>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</si>
  <si>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C.C. 10.2</t>
  </si>
  <si>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</si>
  <si>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t>C.I. 11.1</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</si>
  <si>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</si>
  <si>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C.C. 11.1</t>
  </si>
  <si>
    <t>● Lista de comprobación de la documentación requerida para garantizar la pista de auditoría</t>
  </si>
  <si>
    <t>C.I. 11.2</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</si>
  <si>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</si>
  <si>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C.C. 11.2</t>
  </si>
  <si>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</si>
  <si>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C.I. 11.3</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</si>
  <si>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</si>
  <si>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t>C.C. 11.3</t>
  </si>
  <si>
    <t>● Verificar el compromiso expreso de los contratistas y subcontratistas a la sujeción a los controles de los organismos europeos (Comisión Europea, Oficina Europea de Lucha contra el Fraude, Tribunal de Cuentas Europeo y Fiscalía Europea).</t>
  </si>
  <si>
    <t>El Servicio de Contratación recibe a través de la Plataforma de Contratación preguntas relacionadas con el expediente objeto de licitación. Estas son respondidas en los plazos previstos, quedando constancia pública de su formulación y respuesta en la propia Plataforma de Contratos. Además, este servicio da respuesta a todas aquellas reclamaciones que, a través del registro electrónico de la Generalitat o el correspondiente trámite hailitado, se relacionen con los expedientes de contratación. Sin perjuicio de lo anterior, los interesados en el procedimiento pueden interponer el correspondiente recurso en materia de contratación ante el Tribunal Administravo de Recursos Contractuales.</t>
  </si>
  <si>
    <t xml:space="preserve">Los precios ofertados deben ajustarse a los precios de mercado y a las consideraciones previstas en los pliegos de cada contrato, que establecen los umbrales de las ofertas consideradas anormales desde el punto de vista económico. Estos son revisados por el Servicio de Contratación, la Abogacía de la Generalitat Valenciana y la Interveción Delegada. 
Por otra parte, las ofertas son revisadas y valoradas por la mesa de contratación, órgano colegiado compuesto por representantes del órgano gestor, del Servicio de Contratación, de la Abogacía de la Generalitat y de la Intervención Delegada, existiendo cierta rotación y aleatoriedad en su composición. De los acuerdos de la mesa de contratación quedará constancia por escrito (actas). Cabe destacar que los pliegos preven múltiples cirterios de adjudicación, no siendo el precio el único criterio a evaluar, lo que permite disminuir el riesgo y probabilidad de ocurrencia. </t>
  </si>
  <si>
    <t>Los pliegos de los contratos son revisados de manera sistemática por el Servicio de Contratación, la Abogacía de la Generalitat Valenciana y la Interveción Delegada, que velan por la aplicación estricta de los procedimientos y criterios de adjudicación.
Por otra parte, las ofertas son revisadas y valoradas por la mesa de contratación, órgano colegiado compuesto por representantes del órgano gestor, del Servicio de Contratación, de la Abogacía de la Generalitat y de la Intervención Delegada, existiendo cierta rotación y aleatoriedad en su composición. De los acuerdos de la mesa de contratación quedará constancia por escrito (actas). Cabe destacar que los pliegos preven múltiples cirterios de adjudicación, no siendo el precio el único criterio a evaluar, lo que permite disminuir el riesgo y probabilidad de ocurrencia. El Servicio de Contratación, la Abogacía de la Generalitat y la Intervención Delegada velan por el cumplimiento de lo dispuesto.</t>
  </si>
  <si>
    <t>El órgano gestor dispone de un Plan de Medidas Antifraude. Entre el contenido de este Plan se establece un procedimiento específico para tratar el conflicto de interés, un Código de Conducta para todos las personas empleadas públicas y se habilitan buzones de denuncia. Además el PMA prevé una Comisión de Gestión del Plan de Medidas Antifraude (CGPMA) cuyo cometido es entre otros el seguimiento y evaluación de los procedimientos en materia de conflictos de interés y la tramitación de las denuncias. Esta información se encuentra accesible a todas las personas en la página web del órgano gestor. Cabe destacar que la tramitación del procedimiento se lleva a cabo de manera electrónica, lo cual permite minimizar la probabilidad de que se produzcan fugas de información.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</si>
  <si>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El órgano gestor dispone de un Plan de Medidas Antifraude. Entre el contenido de este Plan se establece un procedimiento específico para tratar el conflicto de interés, un Código de Conducta para todos las personas empleadas públicas y se habilitan buzones de denuncia. Además el PMA prevé una Comisión de Gestión del Plan de Medidas Antifraude (CGPMA) cuyo cometido es entre otros el seguimiento y evaluación de los procedimientos en materia de conflictos de interés y la tramitación de las denuncias. Esta información se encuentra accesible a todas las personas en la página web del órgano gestor. Todas las personas que intervienen en el procedimiento de licitación y adjudicación cumplimentan las correspondientes declaraciones de ausencia de conflicto de intereses (DACI), quedando estas archivadas en formato electrónico. Además, las decisiones del órgano de contratación son tomadas como consecuencia del consenso de un órgano colegiado (mesa de contratación), lo cual minimiza el riesgo de que una personas a título individual pueda influenciar el resultado.</t>
  </si>
  <si>
    <t>La mesa de contratación está compuesta por representantes del órgano gestor, del Servicio de Contratación, de la Abogacía de la Generalitat y de la Intervención Delegada, existiendo cierta rotación y aleatoriedad en la composición de las mismas. Las decisiones son tomadas como consecuencia del consenso de un órgano colegiado (mesa de contratación), lo cual minimiza el riesgo de que una persona a título individual pueda influenciar el resultado. 
Cabe indicar que el órgano gestor cuenta con un Código Ético, al que se le ha dado difusión, siendo conocedoras del mismo todas la personas implicadas en los procedimientos de contratación.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</si>
  <si>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Todas las personas que intervienen en el procedimiento de licitación y adjudicación cumplimentan las correspondientes declaraciones de ausencia de conflicto de intereses (DACI), quedando estas archivadas en formato electrónico. Además este procedimiento está reforzado con la aplicación de la Orden HFP 55/2023 y quedará reflejado en CoFFEE tras consultar con la base de datos al efecto (MINERVA).</t>
  </si>
  <si>
    <t>Las actuaciones integrantes del PRTR han sido objeto de exámen por los técnicos del MITMA y su inclusión ha sido previamente aceptada por la Conferencia Nacional de Transportes. Dicho exámen evalúa su idoneidad con el Componente y su  contribución al cumplimiento de hitos y objetivos y al etiquetado verde y digital, aspectos que vienen reflejados en la aplicación informática Coffee</t>
  </si>
  <si>
    <t>La totalidad de las atuaciones incluidas en el ámbito de PRTR de este órgano gestor han sido previamente examinada por los técnicos del MITMA y su inclusión ha sido previamente aceptada por la Conferencia Nacional de Transportes. Dicho exámen evalúa su idoneidad con el Componente y su contribución al cumplimiento de hitos y objetivos y al etiquetado verde y digital, aspectos que vienen reflejados en la aplicación informática Coffee. Además, se hace mención expresa en los pliegos sobre la obligación de dar cumplimiento al pirncipio DNSH y el resto de los principios transversales del PRTR.</t>
  </si>
  <si>
    <t>Cuando una empresa licitadora presente una oferta anormalmente baja (por debajo del límite fijado en los pliegos), el órgano de contratación requiere a la empresa un informe justificativo de tal situación. Este será evaluado por los responsables de proyecto, que determinarán si es posible la ejecución de la obra con los precios presentados. Con lo anterior, el órgano de contratación acepta o excluye la oferta, motivando su decisión y dejando constancia por escrito tal situación (acta de la mesa).
En el expediente administrativo queda constancia del requerimiento, de la documentación aportado por el licitador, del informe técnico que se emite al respecto y del Acta de la Mesa de contratación en la que se acepta o rechaza la justificación de la baja. De esta última se da publicidad a través de la PCSP.</t>
  </si>
  <si>
    <t xml:space="preserve">El procedimiento es totalmente transparente y se publica en la Plataforma de Contratación del Estado y en el Registro de Contratos de la Generalitat. Como la tramitación es electrónica, no es materialmente posible la modificación de ofertas una vez finalizado el plazo de presentación de ofertas. Además, se llevan a cabo controles por parte Intervención General y/o la Sindicatura de Cuentas. </t>
  </si>
  <si>
    <t xml:space="preserve">La mesa de contratación lleva a cabo la comprobación del cumplimiento de los requisitos de admisión y valoración de ofertas, de la que queda constancia en la correspondiente acta. Las decisiones del órgano de contratación son tomadas como consecuencia del consenso de un órgano colegiado, lo cual minimiza el riesgo de que una persona a título individual pueda influenciar en el resultado. Cabe indicar que tanto los informes de valoración en los que se apoyan las decisiones de la mesa, como el resto de posibles causas de exclusión que pudieran darse se publican en la Plataforma de Contratos. Además, todas las personas que intervienen en el procedimiento de licitación y adjudicación cumplimentan las correspondientes declaraciones de ausencia de conflicto de intereses (DACI), quedando estas archivadas en formato electrónico. </t>
  </si>
  <si>
    <t>Cuando se dirigen quejas o reclamaciones al órgano de contratación, estas son evaluadas por la mesa, quedando constancia en un acta sobre su admisión o no y sus posibles repercusiones en la tramitación del correspondiente contrato. Cabe indicar que en el propio procedimiento/pliego se incluye enlace de acceso al buzón de quejas/denuncias de la Comisión de Gestión del Plan de Medidas Antifraude (CGPMA). Además, se llevarán a cabo controles por parte de la Intervención General y/o la Sindicatura de Cuentas. Sin perjuicio de lo anterior, los interesados en el procedimiento pueden interponer el correspondiente recurso, tanto el especial en materia de contratación, como el potestativo de reposición y el contencioso-administrativo, que deben ser objeto de publicación en la PCSP.</t>
  </si>
  <si>
    <t>De las decisiones adoptadas por la mesa de contratación queda constancia por escrito en la correspondiente acta, que se publica en la PCSP. Las decisiones del órgano de contratación son tomadas como consecuencia del consenso de un órgano colegiado, lo cual minimiza el riesgo de que una personas a título individual pueda influenciar en el resultado. Cabe señalar que en el caso de este órgano gestor, el procedmiento seguido en la tramitación de contratos es el procedimiento abierto, no imponiéndose un número mínimo de ofertas para su tramitación. Además, se llevan a cabo controles por parte de la Intervención Delegada, Intervención General y/o la Sindicatura de Cuentas y se cumplimentan las correspondientes declaraciones de ausencia de conflicto de intereses (DACI), quedando estas archivadas en formato electrónico.  Este procedimdiento está reforzado con la aplicación de la Orden HFP 55/2023.</t>
  </si>
  <si>
    <t>Ninguno de los contratos incluidos en el ámbito del PRTR de este ógano gestor se tramita por un procedemiento distinto del abierto. El expediente incluye también un informe justificativo del procedeimiento utlizado, que como se indica es siempre el abierto. El Servicio de Contratación, la Abogacía de la Generalitat y la Intervención Delegada revisan los pliegos con carácter previo a la licitación y, en el caso de detectar posibles indicios de fraccionamiento de contratos, emiten informe dirigido al órgano gestor, que deberá dar respuesta y subsanar tal situación con carácter previo a la licitación. También se llevan a cabo controles posteriores por parte de la Intervención General y la Sindicatura de Cuentas.</t>
  </si>
  <si>
    <r>
      <rPr>
        <b/>
        <i/>
        <sz val="9"/>
        <color theme="1"/>
        <rFont val="Calibri"/>
        <family val="2"/>
        <scheme val="minor"/>
      </rPr>
      <t xml:space="preserve">El contrato formalizado altera los términos de la adjudicación. 
</t>
    </r>
    <r>
      <rPr>
        <sz val="9"/>
        <color theme="1"/>
        <rFont val="Calibri"/>
        <family val="2"/>
        <scheme val="minor"/>
      </rPr>
      <t>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t>
    </r>
  </si>
  <si>
    <t xml:space="preserve">En todo caso se comprueba la coincidencia entre el adjudicatario y la persona firmante del contrato. El adjudicatario aporta poderes de la persona designada para la firma de los contratos. El control lo lleva a cabo el Servicio de Contratación. Cabe señalar, que la la formalización y la adjudicación del contrato se publican en la Plataforma de Contratos del Estado, siendo accesible a todos. </t>
  </si>
  <si>
    <t xml:space="preserve">El Servicio de Contratación vela por el cumplimiento de lo previsto en la ley, en particular en lo referido a los plazos de formalización e inicio de los mismos. Los pliegos recogerán las posibles penalizaciones a imponer, así como los posibles efectos que pudiera acarrear en la ejecución del contrato.
En el caso de retraso imputable al contratista, el órgano de contratación advierte al contratista que puede decaer de la adjudicación. Cabe indicar que el contrato se publica en la Plataforma de Contratos del Estado, siendo accesible a todos. Además, se llevan a cabo controles posteriores de la Intervención General y/o la Sindicatura de Cuentas. </t>
  </si>
  <si>
    <t>El control se lleva a cabo por la dirección facultativa de la obra, que se encomienda a una empresa independiente de la unidad ejecutora. Los pliegos prevén las posibles penalizaciones en caso de incumplimiento, así como las causas de resolución del mismo. Mensualmente se llevan a cabo las revisiones oportunas a efectos de certificar los trabajos realmente ejecutados. A la finalización de la obra, se emitirá una certificación final de las obras ejecutadas, que deberá contar con la conformidad del Director de la obra, levantándose la correspondiente acta, que dará lugar al inicio del plazo de garantía. Además, se llevan a cabo controles por parte de la Intervención Delegada, Intervención General y/o la Sindicatura de Cuentas.</t>
  </si>
  <si>
    <t xml:space="preserve">Este control lo lleva a cabo la Dirección facultativa, que se encomienda a una empresa independiente de la unidad ejecutora, En los contratos en los que este riesgo sea importante, se limita la posibilidad de subcontratación y/o se establece la obligación de comunicar al Órgano Gestor la identidad del subcontratista. Además, se llevan a cabo controles por parte de la Intervención Delegada, Intervención General y/o la Sindicatura de Cuentas. </t>
  </si>
  <si>
    <t>La Dirección facultativa lleva a cabo las comprobaciones para verificar que los importes abonados se ajustan a los pactados en el contrato. El procedimiento para la aprobación de pagos es electrónico y no permite ordenar pagos por importe superior al contratado. 
Además, se llevan a cabo controles por parte de la Intervención General y/o la Sindicatura de Cuentas.</t>
  </si>
  <si>
    <t>El control de la documentación presentada por los licitadores lo lleva a cabo el Servicio de Contratación. También se controla que la empresa seleccionada reune todos los requisitos con carácter previo a la formalización del contrato por parte del funcionario responsable del contrato.  El resultado de dicho control se materializa en el informe de solvencia económica-financiera y técnica-profesional, habilitación profesional y cualesquiera otros extremos que así se fijen en los pliegos.
Además, la Sindicatura de Cuentas y/o la Intervención General llevan a cabo controles adicionales.</t>
  </si>
  <si>
    <t>El control se lleva a cabo por la dirección facultativa de la obra, que se encomienda a una empresa independiente de la unidad ejecutora. Mensualmente se llevan a cabo las revisiones oportunas a efectos de certificar los trabajos realmente ejecutados. A la finalización de la obra, se emitirá una certificación final de las obras ejecutadas, que deberá contar con la conformidad del Director de la obra, levantándose la correspondiente acta, que dará lugar al inicio del plazo de garantía. Además, se llevan a cabo controles por parte de la Intervención General y/o la Sindicatura de Cuentas.</t>
  </si>
  <si>
    <t>El control se lleva a cabo por la dirección facultativa de la obra, que se encomienda a una empresa independiente de la unidad ejecutora. Mensualmente se llevan a cabo las revisiones oportunas a efectos de certificar los trabajos realmente ejecutados. Cabe indicar que el procedimiento impide ordenar pagos a empresas que no estén dadas de alta en el sistema de la Generaliat Valenciana, para lo que se lleva a cabo una serie de verificaciones que permite descartar que pueda tratarse de empresas fantasma. Además, se llevan a cabo controles adicionales por parte de la Intervención General y/o la Sindicatura de Cuentas.</t>
  </si>
  <si>
    <t>Las actuaciones incluidas en el marco del PRTR ejecutadas por este órgano gestor se recogen en un programa presupuestario específico (513.99 del presupuesto de la Generalitat)  donde se incluyen las actuaciones que tienen asignación presupuestaria y forman parte del Acuerdo de la Conferencia Nacional de Transportes que aprobó las mismas. Para el caso de los contratos el riesgo es mínimo. Cabe indicar que existe una relación directa entre un contrato y su correspondiente proyecto presupuestario, de tal manera que un mismo contrato no puede ser financiado con más de un proyecto presupuestario. Además se llevan a cabo controles adicionales por parte de la Intervención General y/o la Sindicatura de Cuentas.</t>
  </si>
  <si>
    <t xml:space="preserve">El Organo Gestor ha llevado a cabo actividades formativas en materia de los Fondos Next Generation y su aplicación a nivel nacional mediante el PRTR. La comunicación y difusión previstas en la Orden HFP/1030/2021 han sido parte destacada en dichas formaciones, resaltando la importancia de utilizar los logos en toda la documentación relativa a la tramitación de contratos y la necesidad de incluir las referencias a la financiación de la unión europea en los pliegos contractuales y el resto de documentos del expediente. </t>
  </si>
  <si>
    <t>El órgano gestor cuenta con la información relativa a contratistas y subcontratistas involucrados en la ejecución de las actuaciones enmacadas en el ámbito del PRTR. A este respecto, se da cumplimiento a lo previsto en la ley de contratos y a las disposiciones relativas a la gestión de fondos del PRTR. Cabe indicar que toda la información relativa a los contratos se introduce en la plicación infomática Coffee, quedando reflejada igualmente la información relativa a contratista y subcontratistas.</t>
  </si>
  <si>
    <t>El procedimiento es totalmente transparente, y se publica en la Plataforma de Contratación del Estado y en el Registro de Contratos de la Generalitat. Como la tramitación es electrónica, cualquier trámite queda registrado y hay pista de auditoría.</t>
  </si>
  <si>
    <t>Los contratistas firman una decalaración en la que se hace constar su conformidad expresa con los principios transversales del PRTR, así como las tareas de verificación que puedan llevar a cabo la Comisión Europea, la Oficina Europea de Lucha contra el Fraude (OLAF), el Tribunal de Cuentas Europeo y a la Fiscalía Europea.</t>
  </si>
  <si>
    <t xml:space="preserve">Los pliegos de los contratos son revisados de manera sistemática por el Servicio de Contratación, los SSJJ y el Área Económico Fianciera. Tras su examen, en caso de detectar indicios de posible limitación de la concurrencia, se emite informe dirigido al órgano gestor, que deberá dar respuesta por escrito a las propuestas de modificación incluidas en dicho informe. </t>
  </si>
  <si>
    <t>En el caso de que el Servicio de Contratación,  los SSJJ y el Área Económico Fianciera, tras examinar los pliegos de un contrato, detecten que se ha incluido criterios de adjudicacón despropocionados, demasiado excluyentes o excesivamente genéricos, se emite informe dirigido al órgano gestor, que deberá dar respuesta por escrito a las propuestas de modificación incluidas en dicho informe.</t>
  </si>
  <si>
    <t xml:space="preserve">El Servicio de Contratación,  los SSJJ y el Área Económico Fianciera velan por el cumplimiento de lo previsto en la normativa en materia de contratación, en particular se garantiza que los pliegos no limiten la concurrencia a un número limitado de empresas. En caso de detectar indicios de limitación de la concurrencia, estos emiten informe dirigido al órgano gestor, que deberá dar respuesta por escrito a las propuestas de modificación incluidas en dicho informe. Cabe señalar que como regla generarl los contratos no menores de este órgano gestor se tramitan por procedimientos abiertos (exceptos aquellos que son menores, o son negociados por razones de propiedad tecnológica), que garantizan la igualdad de trato y no discriminación de empresas. Además, todas las personas que intervienen en el procedimiento de licitación y adjudicación cumplimentan las correspondientes declaraciones de ausencia de conflicto de intereses (DACI), quedando estas archivadas en formato electrónico.  </t>
  </si>
  <si>
    <t xml:space="preserve">En cuanto a los procedimientos y criterios de adjudicación, estos son revisados por el Servicio de Contratación,  los SSJJ y el Área Económico Fianciera. En caso de detectar indicios de posibles beneficios hacia licitadores concretos, se emite informe dirigido al órgano gestor, que deberá dar respuesta por escrito a las propuestas de modificación incluidas en dicho informe.
Las mesas de contratación contarán con representación  del Servicio de Contratación,  los SSJJ y el Área Económico Fianciera, un ténico, que aplican de forma colegiada los criterios de valoración definidos en los pliegos de cada contrato. Se apoya para ello en informes de téncicos responsables, que deben validar. 
El procedimiento se tramita de manera telemática, quedando constancia documental (actas) por cada mesa celebrada, así como de los informes técnicos. Además, se llevarán controles posteriores por parte de la Intervención General y la Sindicatura de Cuentas.
</t>
  </si>
  <si>
    <t>Los PCAP de los contratos son uniformes. Son elaborados por el Servicio de Contratación, son objeto de informe de los SSJJ y aprobados posteriromente por El Consejo de Administración. Una vez aprobados se difunden entre todo el personal técnico de aplicación y se suben a la intranet. 
En cuanto a los procedimientos y criterios de adjudicación, estos son revisados por el Servicio de Contratación, los SSJJ y el Área Económico Financiera.  En caso de detectar indicios de posibles incumplimientos en materia de información o publicidad, se emite informe dirigido al órgano gestor, que deberá dar respuesta por escrito a las propuestas de modificación incluidas en dicho informe.
Cabe señalar que la totalidad de los contratos incluidos en el ámbito del PRTR de este órgano gestor se tramitan por el procedimiento abierto previsto en la Ley de contratos del sector público, quedando sujetos en todo momento al cumplimiento de los plazos previstos en dicha ley. Además estos plazos se hacen constar en los pliegos del propio contrato. Los procedimientos de licitación y adjudicación cuentan con total transparencia, se tramitan electrónicamente y se publican en el perfil del contratante de Plataforma de Contratos del Estado, donde queda constancia de las ofertas presentadas y de su valoración, no siendo posible que se de la situación en la que se abran ofertas antes del plazo previsto o se acepten ofertas presentadas fuera de plazo. El Servicio de Contratación vela por el cumplimiento de lo anterior y, además, queda sujeto a los controles que, en su caso, lleven a cabo la Intervención General y/o la Sindicatura de Cuentas.</t>
  </si>
  <si>
    <t>A excepción de los contratos negociados, por razones de propiedad tecnológica, la mayoria se tramitan mediante procedimiento abierto. El procedimiento abierto es el habitual para los contratos incluidos en el ámbito del PRTR de este órgano gestor, quedando sujetos en todo momento al cumplimiento de los plazos previstos en la ley. Además estos plazos se hacen constar en los pliegos del propio contrato. La tramitación de urgencia tiene carácter excepcional y su utilización queda sujeta a la emisión de informe que motive su necesidad por parte del órgano de contratación. En todo caso se garantiza la transparencia y publicidad del procedimiento a través de la Plataforma de Contratos del Estado.  Además, se llevan controles posteriores por parte de la Intervención General y la Sindicatura de Cuentas.</t>
  </si>
  <si>
    <r>
      <t>Las empresas licitadoras concurrentes en un procedimiento de licitación deben estar dadas de alta en el Registro Oficial de Empresas Licitadoras y deben contar, en su caso, con la correspondiente clasificación exigida, para lo cual se presenta y examina previamente por parte de los órganos competentes la documentación administrativa y económica de la propia empresa. Tal como se determina en el pliego del contrato, en la presentación de ofertas, las empresas declaran si pertenecen o no al mismo grupo empresarial. 
La Mesa de contratación comprueba la presentación de las declaraciones responsables que los licitandores han de aportar para participar en las licitaciones. Una vez propuesto el adjudicatario, el Servicio de Contratación a</t>
    </r>
    <r>
      <rPr>
        <sz val="10"/>
        <rFont val="Arial"/>
        <family val="2"/>
      </rPr>
      <t xml:space="preserve">ccede a los datos del ROLECE, para comprobar si reune las condiciones de aptitud y la no concurrencia de prohibición de contratar. La unidad proponente, por su parte, emite informe sobre los criterios de solvencia, habilitación profesional y otros requisitos que los pliegos exigan, y si no resulta favorable, la aptitud de las empresas para participar en la licitación se evalúa por la mesa de contratación, </t>
    </r>
    <r>
      <rPr>
        <sz val="10"/>
        <color theme="1"/>
        <rFont val="Arial"/>
        <family val="2"/>
      </rPr>
      <t xml:space="preserve"> que dejará constancia (mediante la correspondiente acta) de las empresas admitidas y excluidas, motivando su postura, especialmente en los casos en los que se concluya que una oferta es técnicamente inadecuada.</t>
    </r>
  </si>
  <si>
    <t>Los pliegos de los contratos son revisados de manera sistemática por el Servicio de Contratación, los SSJJ, que velan por la aplicación estricta de los procedimientos y criterios de adjudicación.
Los pliegos imponen la obligación a los adjudicatarios de suministrar la información relativa a subcontratistas, previo requerimiento del órgano de contratación. Se prevén penalidades en caso de incumplimiento. Las propias ofertas deben incluir los trabajos que van a ser subcontratados. En el caso de que un adjudicatario subcontrate a empresas que no reunan los requisitos de solvencia y aptitud para contratar, el órgano de contratación tomará las medidas oportunas para corregir o resolver el contrato. Este control  se llevarán a cabo por los responsables de los contratos, y posteriormente por parte de la Intervención General y la Sindicatura de Cuentas</t>
  </si>
  <si>
    <t xml:space="preserve">Esta situación es muy poco prabable por el procedimiento seguido en materia de contratación pública. Con carácter previo a la licitación se fija el presupuesto base de licitación (máximo gasto asumible), estando las ofertas de las empresas licitadoras siempre por debajo de dicho importe. Tanto el presupuesto base de licitación, como el valor estimado del contrato vienen fijados en los pliegos del contrato, con la correspondiente justificación de los criterios tenidos en cuenta para su cálculo. El expediente incluye un inorme justificativo del valor estimado del contrato, que es revisado por el Servicio de Contratación, los SSJJ , y el Área Económico Financiera. Cabe señalar que los valores fijados, son acordes a los previstos en el propio proyecto constructivo y aceptados por la Oficina de Supervisión de Proyectos. </t>
  </si>
  <si>
    <t>Las ofertas son revisadas y valoradas por la mesa de contratación, órgano colegiado compuesto por representantes del órgano gestor, del Servicio de Contratación,  los SSJJ , y el Área Económico Financiera y un técnico, existiendo cierta rotación y aleatoriedad en cuanto al técnico especializado. Se apoya para ello en los informes de evaluación de los téncicos responsables de cada contrato, que deben validar. De los acuerdos de la mesa de contratación quedará constancia por escrito (actas). Cabe destacar que los pliegos preven múltiples cirterios de adjudicación, no siendo el precio el único criterio a evaluar, lo que permite disminuir el riesgo y probabilidad de ocurrencia. El Servicio de Contratación,  los SSJJ , y el Área Económico Financiera,  velan por el cumplimiento de la dispuesto.</t>
  </si>
  <si>
    <t xml:space="preserve">El desistimiento o renuncia de la oferta presentada por un licitador, conlleva las consecuencias previstas en la normativa en materia de contratación. En su caso, se exigirá la constitución de garantía por parte del licitador, respondiendo de los gastos y penalizaciones en las que pudiera incurrirse.
Si se da antes de la adjudicación o antes de la formalización, la Mesa o el Órgano de Contratación documenta  las actuaciones posteriores al hecho determinante, con propuestas y resoluciones suscritas por el órgano competente, que se publicitarían en la PCSP. 
</t>
  </si>
  <si>
    <t xml:space="preserve">La tramitación del procedimiento se lleva a cabo de manera electrónica, lo cual permite minimizar la probabilidad de que se produzcan fugas de información. El órgano gestor dispone de un procedimiento específico para tratar el conflicto de interés, así como un Código de Conducta, que se difunde a todos los empleados. Las personas que intervienen en el procedimiento de licitación y adjudicación cumplimentan las correspondientes declaraciones de ausencia de conflicto de intereses (DACI), las cuales se archivan en formato electrónico. Además, los pliegos de los contratos son revisados de manera sistemática por el Servicio de Contratación,  los SSJJ , y el Área Económico Financiera. </t>
  </si>
  <si>
    <t>La mesa de contratación está compuesta por representantes del órgano gestor, del Servicio de Contratación, de  los SSJJ , y el Área Económico Financiera y de un técnico especializao, existiendo cierta rotación y aleatoriedad ene éste último técnico. Este órgano colegiado es el encargado de aplicar los cirterios de adjudicación definidos en los pliegos. Para ello, se apoyan en informes de valoración de los técnicos responsables del contrato, los cuales se publican en la Plataforma de de Contratos del Estado y, por lo tanto, en caso de que las decisiones de la mesa no se ajusten a ellos, estas podrían recurrirse.
Por otra parte, el órgano gestor dispone de un Plan de Medidas Antifraude. Entre el contenido de este Plan se establece un procedimiento específico para tratar el conflicto de interés, un Código de Conducta para todos las personas empleadas públicas,se crea una Comisión de Gestión del Plan de Medidas Antifraude (CGPMA) que realiza el seguimiento y evaluación de los procedimientos en materia de conflictos de interés y se habilitan buzones de denuncia.. Esta información se encuentra accesible a todas las personas en la página web del órgano gestor. Además, todas las personas que intervienen en el procedimiento de licitación y adjudicación cumplimentan las correspondientes declaraciones de ausencia de conflicto de intereses (DACI), quedando estas archivadas en formato electrónico.</t>
  </si>
  <si>
    <t>Esta situación es muy poco probable por el procedimiento seguido en materia de contratación pública. Los criterios de adjudicación vienen definidos en el pliego del contrato con carácter previo a la licitación. Estos son revisados por el Servicio de Contratación,  los SSJJ , y el Área Económico Financiera. Tras su examen, en el caso de detectarse incidencias, se emite informe dirigido al órgano gestor, que deberá dar respuesta por escrito a las propuestas de modificación incluidas en dicho informe. Las decisiones del órgano de contratación son tomadas como consecuencia del consenso de un órgano colegiado (mesa de contratación), lo cual minimiza el riesgo de que una personas a título individual pueda influenciar el resultado. Cabe indicar que las decisiones  de la mesa se apoyan en informes de valoración, los cuales se publican en la Plataforma de Contratos. Además, sólo una parte de los criteros de adjudicación previstos en el pliego dependen de juicios de valor, siendo el resto consecuencia de la aplicación directa de fórmulas. La Dirección Facultativa de la obra, por su parte, comprobará que la calidad de los trabajos ejecutados se ajusta a los estándares de calidad previstos.</t>
  </si>
  <si>
    <t xml:space="preserve">Las decisiones del órgano de contratación son tomadas como consecuencia del consenso de un órgano colegiado (mesa de contratación), lo cual minimiza el riesgo de que una persona a título individual pueda influenciar el resultado. Además, todas las personas que intervienen en el procedimiento de licitación y adjudicación cumplimentan las correspondientes declaraciones de ausencia de conflicto de intereses (DACI), quedando estas archivadas en formato electrónico.  </t>
  </si>
  <si>
    <t>La mesa de contratación está compuesta por representantes del órgano gestor, del Servicio de Contratación, de los SSJJ, Área Económico Financiera y un téncico,  existiendo cierta rotación  y aleatoriedad en lintervención de éste ñúltimo. El órgano gestor dispone de un Plan de Medidas Antifraude. Entre el contenido de este Plan se establece un procedimiento específico para tratar el conflicto de interés, un Código de Conducta para todos las personas empleadas públicas, se crea una Comisión de Gestión del Plan de Medidas Antifraude (CGPMA) y se establecen buzones de denuncia habilitados. Esta información se encuentra accesibles a todas las personas en la página web del órgano gestor. Además, todas las personas que intervienen en el procedimiento de licitación y adjudicación cumplimentan las correspondientes declaraciones de ausencia de conflicto de intereses (DACI), quedando estas archivadas en formato electrónico.</t>
  </si>
  <si>
    <t>Todas las actas, informes, resoluciones, así como el resto de documentación relativa al expediente se archivan en formato electrónico. Además, estos quedan sujetos a revisión y emisión de informe por parte de la Intervecnión Delegada de la Generalitat. Sin perjuicio de lo antreior, se llevarán a cabo controles adicionales por parte de la Intervención General y la Sindicatura de Cuentas.</t>
  </si>
  <si>
    <t>En el caso de que se detecte que la redacción dada en los pliegos a los criterios de adjudicación puede dar lugar a dudas o ambigüedades, los órganos encargados del examen de los pliegos antes de la licitación (Servicio de Contratación,SSJJ y Área Económica Financiera) emiten informe dirigido al órgano gestor, que deberá dar respuesta por escrito a las propuestas de modificación incluidas en dicho informe.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</si>
  <si>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En el caso de que los órganos encargados del examen de los pliegos antes de la licitación (Servicio de Contratación,SSJJ y Área Económica Financiera) consideren que los criteros de adjudicación previstos en el pliego son discriminatorios o no son adecuados para la selección de la oferta más ventajosa, emiten informe dirigido al órgano gestor, que deberá dar respuesta por escrito a las propuestas de modificación incluidas en dicho informe. Además, todas las personas que intervienen en el procedimiento de licitación y adjudicación cumplimentan las correspondientes declaraciones de ausencia de conflicto de intereses (DACI), quedando estas archivadas en formato electrónico.  Este procedimdiento está reforzado con la aplicación de la Orden HFP 55/2023.</t>
  </si>
  <si>
    <t>Los tramitación de contratos está sujeta a lo previsto en la ley de contratos del sector público. En la PCSP se publican todos los actos admiinistrativos y actuaciones establecidas en la propia LCSP. El Servicio de Contratación, los SSJJ, y el Área Económico Financiera,velan por su cumplimiento e informan al órgano gestor, en caso de detectar deficiencias o errores en la tramitación. Adicionalmente, se llevarán a cabo controles posteriores por parte de la Intervención General y la Sindicatura de Cuentas.</t>
  </si>
  <si>
    <t>Ninguno de los contratos incluidos en el ámbito del PRTR de este ógano gestor se tramita por un procedemiento distinto del abierto. El expediente incluye también un informe justificativo del procedeimiento utlizado, que como se indica es siempre el abierto. El Servicio de Contratación, los SSJJ y el Área Económico Financiera revisan los pliegos con carácter previo a la licitación y, en el caso de detectar posibles indicios de fraccionamiento de contratos, emiten informe dirigido al órgano gestor, que deberá dar respuesta y subsanar tal situación con carácter previo a la licitación. También se llevan a cabo controles posteriores por parte de la Intervención General y/o la Sindicatura de Cuentas.</t>
  </si>
  <si>
    <t>La tramitación de un expediente en materia de contratos debe incluir entre otros, el informe justificativo de la necesidad e idoneidad de contratar y el informe justificativo del valor estimado. El conjunto de documentos e informes que conforman el expediente son revisados por el Servicio de Contratación, los SSJJ y el Área Económico Financieracon carácter previo a la licitación y, en el caso de detectar posibles indicios de separación injustificada en el objeto del contrato o que se considere que no está justificada la necesidad e idoneidad del mismo, emiten informe dirigido al órgano gestor, que deberá dar respuesta y subsanar tal situación con carácter previo a la licitación. Cabe señalar que los contratos se tramitan por el procedeimiento abierto, lo cual minimiza este riesgo.</t>
  </si>
  <si>
    <t>El contrato es un documento tipo, redactado por el Servicio de Contratación, son enviado para su vºbº por el servicio proponente y el Área Económico Financiera. Posteriormente se llevan controles por parte de la Intervencíon General y/o la Sindicatura de Cuentas.</t>
  </si>
  <si>
    <t xml:space="preserve">Esta situación es muy poco probable ya que el procedimieto seguido es un procedimiento telemático, en el que todos los trámites se publican en la Plataforma de Contratos del Estado. En esta plataforma se alojan todos los documentos exigidos reglamentariamente. Además, el contrato formalizado también se publica en la Plataforma de Contratos, donde cualqier persona puede comprobarlo.
El control de los procedimientos se lleva a cabo por parte del Servicio de Contratación,los SSJJ y el Área Económico Financiera, sin perjuicio de los controles posteriores de la Intervención General y la Sindicatura de Cuentas. </t>
  </si>
  <si>
    <t xml:space="preserve">Esta situación es muy poco prabable ya que el procedimieto seguido es un procedmiento telemático, en el que todos los trámites se publican en la Plataforma de Contratos del Estado. En esta plataforma se alojan todos los documentos exigidos reglamentariamente. Además, el Servicio de Contratación publica el contrato formalizado en la Plataforma, donde cualquier persona puede comprobarlo.
El control de los procedimientos se lleva a cabo por parte del Servicio de Contratación,los SSJJ y el Área Económico Financiera, sin perjuicio de los controles posteriores de la Intervención General y la Sindicatura de Cuentas. </t>
  </si>
  <si>
    <t xml:space="preserve">El control de la prestación se lleva a cabo por la Dirección Facultativa de la obra, que se encomienda a una empresa independiente de la unidad ejecutora, que comprueban diariamente que la realidad ejecutada se ajusta a lo contratado. Esta verificación se plasma mensualmente en las correspondientes certificaciiones.
En caso de ser necesaria la modificación del contrato, esta se llevará a cabo según lo previsto en los pliegos y en la ley de contratos del sector público. El control de tales circunstancias deberá ser informado con carácter previo por parte de los SSJJ y el Área Económico Financiera, sin perjucio de las comprobaciones llevadas a cabo por parte del Servicio de Contratación. Además, se llevan a cabo controles por parte de la Intervención Delegada, Intervención General y/o la Sindicatura de Cuentas. </t>
  </si>
  <si>
    <t>El Servicio de Contratación lleva a cabo el cumplimiento de la obligación de conservar toda la documentación relativa al expediente de contratación, de conformidad con la normativa de contratos, la normativa en materia de transparencia y acceso a la información pública y el resto de disposiciones que resulten de alpicación a las actuaciones enmarcadas en el ámbito del PRTR. Además del uso de repositorios y carpetas comunes También se llevan a cabo controles adicionales por parte la Intervención General y/o la Sindicatura de Cuentas.</t>
  </si>
  <si>
    <r>
      <t xml:space="preserve">EVALUACIÓN DE LA EXPOSICIÓN A RIESGOS DE FRAUDE ESPECÍFICOS - </t>
    </r>
    <r>
      <rPr>
        <b/>
        <u/>
        <sz val="12"/>
        <color theme="1"/>
        <rFont val="Calibri"/>
        <family val="2"/>
        <scheme val="minor"/>
      </rPr>
      <t>CONTRATACIÓN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</si>
</sst>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u/>
      <sz val="9"/>
      <color theme="1"/>
      <name val="Calibri"/>
      <family val="2"/>
      <scheme val="minor"/>
    </font>
    <font>
      <sz val="10"/>
      <name val="Arial"/>
      <family val="2"/>
    </font>
  </fonts>
  <fills count="1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5" fillId="0" borderId="0" applyNumberFormat="0" applyFill="0" applyBorder="0" applyAlignment="0" applyProtection="0"/>
  </cellStyleXfs>
  <cellXfs count="158">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vertical="center" wrapText="1"/>
    </xf>
    <xf numFmtId="0" fontId="1" fillId="0" borderId="1" xfId="0" applyFont="1" applyBorder="1" applyAlignment="1">
      <alignment vertical="center" wrapText="1"/>
    </xf>
    <xf numFmtId="0" fontId="0" fillId="0" borderId="1" xfId="0" applyBorder="1" applyAlignment="1">
      <alignment horizontal="center" vertical="center" wrapText="1"/>
    </xf>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9" fillId="0" borderId="0" xfId="1" applyFont="1" applyAlignment="1">
      <alignment wrapText="1"/>
    </xf>
    <xf numFmtId="0" fontId="10" fillId="0" borderId="14" xfId="1" applyFont="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center" wrapText="1"/>
    </xf>
    <xf numFmtId="0" fontId="12" fillId="0" borderId="1" xfId="1" applyFont="1" applyBorder="1" applyAlignment="1">
      <alignment vertical="center" wrapText="1"/>
    </xf>
    <xf numFmtId="0" fontId="13" fillId="0" borderId="1" xfId="1" applyFont="1" applyBorder="1" applyAlignment="1">
      <alignment vertical="center" wrapText="1"/>
    </xf>
    <xf numFmtId="0" fontId="10" fillId="0" borderId="16" xfId="1" applyFont="1" applyBorder="1" applyAlignment="1">
      <alignment horizontal="center" vertical="center" wrapText="1"/>
    </xf>
    <xf numFmtId="0" fontId="12" fillId="0" borderId="0" xfId="1" applyFont="1" applyAlignment="1">
      <alignment horizontal="left" vertical="center"/>
    </xf>
    <xf numFmtId="0" fontId="10" fillId="0" borderId="0" xfId="1" applyFont="1" applyAlignment="1">
      <alignment horizontal="left"/>
    </xf>
    <xf numFmtId="0" fontId="10" fillId="3" borderId="0" xfId="1" applyFont="1" applyFill="1" applyAlignment="1">
      <alignment wrapText="1"/>
    </xf>
    <xf numFmtId="0" fontId="12" fillId="5" borderId="6" xfId="1" applyFont="1" applyFill="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8" xfId="0" applyFont="1" applyFill="1" applyBorder="1" applyAlignment="1">
      <alignment vertical="center" wrapText="1"/>
    </xf>
    <xf numFmtId="0" fontId="13" fillId="0" borderId="1" xfId="0" applyFont="1" applyBorder="1" applyAlignment="1">
      <alignment vertical="center" wrapText="1"/>
    </xf>
    <xf numFmtId="0" fontId="24" fillId="0" borderId="0" xfId="0" applyFont="1" applyAlignment="1">
      <alignment vertical="center"/>
    </xf>
    <xf numFmtId="0" fontId="25"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3" fillId="4" borderId="1" xfId="0" applyFont="1" applyFill="1" applyBorder="1" applyAlignment="1">
      <alignment horizontal="left" vertical="center" wrapText="1"/>
    </xf>
    <xf numFmtId="0" fontId="17" fillId="0" borderId="1" xfId="1" applyFont="1" applyBorder="1" applyAlignment="1">
      <alignment horizontal="center" vertical="center" wrapText="1"/>
    </xf>
    <xf numFmtId="0" fontId="10" fillId="4" borderId="18" xfId="0" applyFont="1" applyFill="1" applyBorder="1" applyAlignment="1">
      <alignment horizontal="left" vertical="center" wrapText="1"/>
    </xf>
    <xf numFmtId="0" fontId="13" fillId="0" borderId="1" xfId="1" applyFont="1" applyBorder="1" applyAlignment="1">
      <alignment horizontal="center" vertical="center" wrapText="1"/>
    </xf>
    <xf numFmtId="0" fontId="23"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Border="1" applyAlignment="1">
      <alignment horizontal="center" vertical="center" wrapText="1"/>
    </xf>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7" borderId="1" xfId="1" applyFont="1" applyFill="1" applyBorder="1" applyAlignment="1">
      <alignment horizontal="center" vertical="center" wrapText="1"/>
    </xf>
    <xf numFmtId="0" fontId="12" fillId="9" borderId="1" xfId="1" applyFont="1" applyFill="1" applyBorder="1" applyAlignment="1">
      <alignment horizontal="center" vertical="center" wrapText="1"/>
    </xf>
    <xf numFmtId="0" fontId="12" fillId="9" borderId="18" xfId="1" applyFont="1" applyFill="1" applyBorder="1" applyAlignment="1">
      <alignment horizontal="center" vertical="center" wrapText="1"/>
    </xf>
    <xf numFmtId="0" fontId="10" fillId="10" borderId="6" xfId="1" applyFont="1" applyFill="1" applyBorder="1" applyAlignment="1">
      <alignment horizontal="center" vertical="center"/>
    </xf>
    <xf numFmtId="0" fontId="10" fillId="10" borderId="1" xfId="1" applyFont="1" applyFill="1" applyBorder="1" applyAlignment="1">
      <alignment horizontal="center" vertical="center"/>
    </xf>
    <xf numFmtId="0" fontId="10" fillId="10" borderId="1" xfId="1" applyFont="1" applyFill="1" applyBorder="1" applyAlignment="1">
      <alignment vertical="center" wrapText="1"/>
    </xf>
    <xf numFmtId="2" fontId="10" fillId="11" borderId="1" xfId="1" applyNumberFormat="1" applyFont="1" applyFill="1" applyBorder="1" applyAlignment="1">
      <alignment horizontal="center" vertical="center"/>
    </xf>
    <xf numFmtId="1" fontId="10" fillId="11" borderId="1" xfId="1" applyNumberFormat="1" applyFont="1" applyFill="1" applyBorder="1" applyAlignment="1">
      <alignment horizontal="center" vertical="center"/>
    </xf>
    <xf numFmtId="0" fontId="12" fillId="7" borderId="2" xfId="1" applyFont="1" applyFill="1" applyBorder="1" applyAlignment="1">
      <alignment horizontal="center" vertical="center" wrapText="1"/>
    </xf>
    <xf numFmtId="0" fontId="12" fillId="7" borderId="5" xfId="1" applyFont="1" applyFill="1" applyBorder="1" applyAlignment="1">
      <alignment horizontal="center" wrapText="1"/>
    </xf>
    <xf numFmtId="0" fontId="12" fillId="13" borderId="1" xfId="1" applyFont="1" applyFill="1" applyBorder="1" applyAlignment="1">
      <alignment horizontal="center" vertical="center" wrapText="1"/>
    </xf>
    <xf numFmtId="0" fontId="12" fillId="13" borderId="6" xfId="1" applyFont="1" applyFill="1" applyBorder="1" applyAlignment="1">
      <alignment horizontal="center" vertical="center" wrapText="1"/>
    </xf>
    <xf numFmtId="0" fontId="18" fillId="10" borderId="1" xfId="1" applyFont="1" applyFill="1" applyBorder="1" applyAlignment="1">
      <alignment horizontal="center" vertical="center" wrapText="1"/>
    </xf>
    <xf numFmtId="0" fontId="13" fillId="13" borderId="1" xfId="1" applyFont="1" applyFill="1" applyBorder="1" applyAlignment="1">
      <alignment horizontal="center" vertical="center" wrapText="1"/>
    </xf>
    <xf numFmtId="0" fontId="12" fillId="13" borderId="1" xfId="1" applyFont="1" applyFill="1" applyBorder="1" applyAlignment="1">
      <alignment horizontal="left" vertical="center" wrapText="1"/>
    </xf>
    <xf numFmtId="0" fontId="17" fillId="0" borderId="1" xfId="1" applyFont="1" applyBorder="1" applyAlignment="1">
      <alignment vertical="center" wrapText="1"/>
    </xf>
    <xf numFmtId="0" fontId="13" fillId="13"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Border="1" applyAlignment="1">
      <alignment horizontal="center" vertical="center" wrapText="1"/>
    </xf>
    <xf numFmtId="0" fontId="29" fillId="0" borderId="0" xfId="1" applyFont="1" applyAlignment="1">
      <alignment horizontal="left" vertical="center"/>
    </xf>
    <xf numFmtId="0" fontId="13" fillId="0" borderId="6" xfId="1" applyFont="1" applyBorder="1" applyAlignment="1">
      <alignment horizontal="center" vertical="center" wrapText="1"/>
    </xf>
    <xf numFmtId="0" fontId="31" fillId="0" borderId="0" xfId="0" applyFont="1" applyAlignment="1">
      <alignment vertical="center"/>
    </xf>
    <xf numFmtId="0" fontId="10" fillId="6" borderId="1" xfId="0" applyFont="1" applyFill="1" applyBorder="1" applyAlignment="1">
      <alignment vertical="center" wrapText="1"/>
    </xf>
    <xf numFmtId="0" fontId="10" fillId="14" borderId="1" xfId="0" applyFont="1" applyFill="1" applyBorder="1" applyAlignment="1">
      <alignment vertical="center" wrapText="1"/>
    </xf>
    <xf numFmtId="0" fontId="10" fillId="15" borderId="1" xfId="0" applyFont="1" applyFill="1" applyBorder="1" applyAlignment="1">
      <alignment vertical="center" wrapText="1"/>
    </xf>
    <xf numFmtId="0" fontId="12" fillId="10" borderId="1" xfId="1" applyFont="1" applyFill="1" applyBorder="1" applyAlignment="1">
      <alignment horizontal="center" vertical="center" wrapText="1"/>
    </xf>
    <xf numFmtId="0" fontId="32" fillId="9"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0" fillId="14" borderId="1" xfId="0" applyFill="1" applyBorder="1"/>
    <xf numFmtId="0" fontId="0" fillId="15" borderId="1" xfId="0" applyFill="1" applyBorder="1"/>
    <xf numFmtId="0" fontId="0" fillId="6" borderId="1" xfId="0" applyFill="1" applyBorder="1"/>
    <xf numFmtId="0" fontId="1" fillId="9" borderId="1" xfId="0" applyFont="1" applyFill="1" applyBorder="1" applyAlignment="1">
      <alignment horizontal="center"/>
    </xf>
    <xf numFmtId="0" fontId="17" fillId="4" borderId="1" xfId="0" applyFont="1" applyFill="1" applyBorder="1" applyAlignment="1">
      <alignment vertical="center" wrapText="1"/>
    </xf>
    <xf numFmtId="0" fontId="33" fillId="10" borderId="1" xfId="1" applyFont="1" applyFill="1" applyBorder="1" applyAlignment="1">
      <alignment horizontal="center" vertical="center"/>
    </xf>
    <xf numFmtId="0" fontId="12" fillId="7" borderId="2" xfId="1" applyFont="1" applyFill="1" applyBorder="1" applyAlignment="1">
      <alignment horizontal="center" vertical="center" wrapText="1"/>
    </xf>
    <xf numFmtId="0" fontId="11" fillId="0" borderId="1" xfId="1" applyBorder="1" applyAlignment="1">
      <alignment horizontal="left" vertical="center" wrapText="1"/>
    </xf>
    <xf numFmtId="0" fontId="34" fillId="0" borderId="1" xfId="1" applyFont="1" applyBorder="1" applyAlignment="1">
      <alignment horizontal="left" vertical="center" wrapText="1"/>
    </xf>
    <xf numFmtId="0" fontId="10" fillId="0" borderId="0" xfId="1" applyFont="1" applyAlignment="1">
      <alignment vertical="center"/>
    </xf>
    <xf numFmtId="0" fontId="11" fillId="0" borderId="0" xfId="1" applyAlignment="1">
      <alignment vertical="center"/>
    </xf>
    <xf numFmtId="0" fontId="15" fillId="0" borderId="0" xfId="1" applyFont="1" applyAlignment="1">
      <alignment vertical="center" wrapText="1"/>
    </xf>
    <xf numFmtId="0" fontId="12" fillId="0" borderId="0" xfId="1" applyFont="1" applyAlignment="1">
      <alignment horizontal="left" vertical="center" wrapText="1"/>
    </xf>
    <xf numFmtId="0" fontId="10" fillId="0" borderId="0" xfId="1" applyFont="1" applyAlignment="1">
      <alignment horizontal="left" vertical="center" wrapText="1"/>
    </xf>
    <xf numFmtId="0" fontId="12" fillId="0" borderId="1" xfId="0" applyFont="1" applyBorder="1" applyAlignment="1">
      <alignment horizontal="left" vertical="center" wrapText="1"/>
    </xf>
    <xf numFmtId="0" fontId="10" fillId="0" borderId="0" xfId="1" applyFont="1" applyAlignment="1">
      <alignment horizontal="left" vertical="center"/>
    </xf>
    <xf numFmtId="0" fontId="15" fillId="0" borderId="0" xfId="1" applyFont="1" applyAlignment="1">
      <alignment horizontal="left" vertical="center" wrapText="1"/>
    </xf>
    <xf numFmtId="0" fontId="11" fillId="0" borderId="0" xfId="1" applyAlignment="1">
      <alignment horizontal="left" vertical="center"/>
    </xf>
    <xf numFmtId="0" fontId="11" fillId="3" borderId="1" xfId="1" applyFill="1" applyBorder="1" applyAlignment="1">
      <alignment horizontal="left" vertical="center" wrapText="1"/>
    </xf>
    <xf numFmtId="0" fontId="34" fillId="3" borderId="1" xfId="1" applyFont="1" applyFill="1" applyBorder="1" applyAlignment="1">
      <alignment horizontal="left" vertical="center" wrapText="1"/>
    </xf>
    <xf numFmtId="0" fontId="11" fillId="0" borderId="1" xfId="1" applyFill="1" applyBorder="1" applyAlignment="1">
      <alignment horizontal="left" vertical="center" wrapText="1"/>
    </xf>
    <xf numFmtId="0" fontId="1" fillId="8"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8"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1" xfId="0" applyBorder="1" applyAlignment="1">
      <alignment vertical="center" wrapText="1"/>
    </xf>
    <xf numFmtId="0" fontId="27" fillId="0" borderId="0" xfId="0" applyFont="1" applyAlignment="1">
      <alignment horizontal="justify" vertical="center" wrapText="1"/>
    </xf>
    <xf numFmtId="0" fontId="27" fillId="0" borderId="0" xfId="0" applyFont="1" applyAlignment="1">
      <alignment wrapText="1"/>
    </xf>
    <xf numFmtId="0" fontId="0" fillId="0" borderId="0" xfId="0" applyAlignment="1">
      <alignment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6" fillId="10" borderId="2" xfId="1"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 fillId="2" borderId="0" xfId="0" applyFont="1" applyFill="1" applyAlignment="1">
      <alignment vertical="center" wrapText="1"/>
    </xf>
    <xf numFmtId="0" fontId="0" fillId="0" borderId="0" xfId="0" applyAlignment="1">
      <alignment vertical="center" wrapText="1"/>
    </xf>
    <xf numFmtId="0" fontId="27" fillId="0" borderId="0" xfId="0" applyFont="1" applyAlignment="1">
      <alignment vertical="center" wrapText="1"/>
    </xf>
    <xf numFmtId="0" fontId="13" fillId="12" borderId="2" xfId="1" applyFont="1" applyFill="1" applyBorder="1" applyAlignment="1">
      <alignment horizontal="center" vertical="center" wrapText="1"/>
    </xf>
    <xf numFmtId="0" fontId="13" fillId="12" borderId="3" xfId="1" applyFont="1" applyFill="1" applyBorder="1" applyAlignment="1">
      <alignment horizontal="center" vertical="center" wrapText="1"/>
    </xf>
    <xf numFmtId="0" fontId="13" fillId="12" borderId="4" xfId="1" applyFont="1" applyFill="1" applyBorder="1" applyAlignment="1">
      <alignment horizontal="center" vertical="center" wrapText="1"/>
    </xf>
    <xf numFmtId="0" fontId="13" fillId="8" borderId="2" xfId="1" applyFont="1" applyFill="1" applyBorder="1" applyAlignment="1">
      <alignment horizontal="center" vertical="center" wrapText="1"/>
    </xf>
    <xf numFmtId="0" fontId="13" fillId="8" borderId="3" xfId="1" applyFont="1" applyFill="1" applyBorder="1" applyAlignment="1">
      <alignment horizontal="center" vertical="center" wrapText="1"/>
    </xf>
    <xf numFmtId="0" fontId="13" fillId="8" borderId="4" xfId="1" applyFont="1" applyFill="1" applyBorder="1" applyAlignment="1">
      <alignment horizontal="center" vertical="center" wrapText="1"/>
    </xf>
    <xf numFmtId="0" fontId="0" fillId="12" borderId="3" xfId="0" applyFill="1" applyBorder="1" applyAlignment="1">
      <alignment horizontal="center" vertical="center" wrapText="1"/>
    </xf>
    <xf numFmtId="0" fontId="0" fillId="12" borderId="4" xfId="0" applyFill="1" applyBorder="1" applyAlignment="1">
      <alignment horizontal="center" vertical="center" wrapText="1"/>
    </xf>
    <xf numFmtId="0" fontId="0" fillId="8" borderId="3" xfId="0" applyFill="1" applyBorder="1" applyAlignment="1">
      <alignment horizontal="center" vertical="center" wrapText="1"/>
    </xf>
    <xf numFmtId="0" fontId="13" fillId="12" borderId="7" xfId="1" applyFont="1" applyFill="1" applyBorder="1" applyAlignment="1">
      <alignment horizontal="center" wrapText="1"/>
    </xf>
    <xf numFmtId="0" fontId="13" fillId="12" borderId="8" xfId="1" applyFont="1" applyFill="1" applyBorder="1" applyAlignment="1">
      <alignment horizontal="center" wrapText="1"/>
    </xf>
    <xf numFmtId="0" fontId="13" fillId="12" borderId="9" xfId="1" applyFont="1" applyFill="1" applyBorder="1" applyAlignment="1">
      <alignment horizontal="center" wrapText="1"/>
    </xf>
    <xf numFmtId="0" fontId="13" fillId="12" borderId="10" xfId="1" applyFont="1" applyFill="1" applyBorder="1" applyAlignment="1">
      <alignment horizontal="center" wrapText="1"/>
    </xf>
    <xf numFmtId="0" fontId="12" fillId="7" borderId="11"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2" fillId="7" borderId="2" xfId="1" applyFont="1" applyFill="1" applyBorder="1" applyAlignment="1">
      <alignment horizontal="center" vertical="center" wrapText="1"/>
    </xf>
    <xf numFmtId="0" fontId="12" fillId="7" borderId="4"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34" fillId="0" borderId="1" xfId="1" applyFont="1" applyFill="1" applyBorder="1" applyAlignment="1">
      <alignment horizontal="left" vertical="center" wrapText="1"/>
    </xf>
  </cellXfs>
  <cellStyles count="3">
    <cellStyle name="Hipervínculo" xfId="2" builtinId="8"/>
    <cellStyle name="Normal" xfId="0" builtinId="0"/>
    <cellStyle name="Normal 2" xfId="1"/>
  </cellStyles>
  <dxfs count="339">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600075</xdr:colOff>
      <xdr:row>21</xdr:row>
      <xdr:rowOff>57150</xdr:rowOff>
    </xdr:from>
    <xdr:to>
      <xdr:col>9</xdr:col>
      <xdr:colOff>38101</xdr:colOff>
      <xdr:row>31</xdr:row>
      <xdr:rowOff>57151</xdr:rowOff>
    </xdr:to>
    <xdr:sp macro="" textlink="">
      <xdr:nvSpPr>
        <xdr:cNvPr id="3" name="CuadroTexto 2">
          <a:extLst>
            <a:ext uri="{FF2B5EF4-FFF2-40B4-BE49-F238E27FC236}">
              <a16:creationId xmlns:a16="http://schemas.microsoft.com/office/drawing/2014/main" xmlns=""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topLeftCell="A90" zoomScaleNormal="100" workbookViewId="0">
      <selection activeCell="A91" sqref="A91:E92"/>
    </sheetView>
  </sheetViews>
  <sheetFormatPr baseColWidth="10" defaultColWidth="9.140625" defaultRowHeight="15" x14ac:dyDescent="0.25"/>
  <cols>
    <col min="2" max="2" width="43.5703125" customWidth="1"/>
    <col min="3" max="3" width="12.85546875" customWidth="1"/>
    <col min="4" max="4" width="35.42578125" customWidth="1"/>
    <col min="5" max="5" width="63.42578125" customWidth="1"/>
    <col min="7" max="7" width="11.5703125" customWidth="1"/>
  </cols>
  <sheetData>
    <row r="1" spans="1:16" ht="18.75" x14ac:dyDescent="0.3">
      <c r="A1" s="133" t="s">
        <v>0</v>
      </c>
      <c r="B1" s="134"/>
      <c r="C1" s="134"/>
      <c r="D1" s="134"/>
      <c r="E1" s="134"/>
      <c r="F1" s="1"/>
      <c r="G1" s="1"/>
      <c r="H1" s="1"/>
      <c r="I1" s="1"/>
      <c r="J1" s="1"/>
      <c r="K1" s="1"/>
      <c r="L1" s="1"/>
      <c r="M1" s="1"/>
      <c r="N1" s="1"/>
      <c r="O1" s="1"/>
      <c r="P1" s="1"/>
    </row>
    <row r="2" spans="1:16" ht="18.75" x14ac:dyDescent="0.3">
      <c r="A2" s="2"/>
      <c r="B2" s="84"/>
      <c r="C2" s="2"/>
      <c r="D2" s="2"/>
      <c r="E2" s="2"/>
      <c r="F2" s="1"/>
      <c r="G2" s="1"/>
      <c r="H2" s="1"/>
      <c r="I2" s="1"/>
      <c r="J2" s="1"/>
      <c r="K2" s="1"/>
      <c r="L2" s="1"/>
      <c r="M2" s="1"/>
      <c r="N2" s="1"/>
      <c r="O2" s="1"/>
      <c r="P2" s="1"/>
    </row>
    <row r="3" spans="1:16" ht="18.75" x14ac:dyDescent="0.3">
      <c r="A3" s="3" t="s">
        <v>1</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2</v>
      </c>
      <c r="B5" s="2"/>
      <c r="C5" s="2"/>
      <c r="D5" s="2"/>
      <c r="E5" s="2"/>
      <c r="F5" s="1"/>
      <c r="G5" s="1"/>
      <c r="H5" s="1"/>
      <c r="I5" s="1"/>
      <c r="J5" s="1"/>
      <c r="K5" s="1"/>
      <c r="L5" s="1"/>
      <c r="M5" s="1"/>
      <c r="N5" s="1"/>
      <c r="O5" s="1"/>
      <c r="P5" s="1"/>
    </row>
    <row r="6" spans="1:16" ht="18.75" x14ac:dyDescent="0.3">
      <c r="A6" s="4"/>
      <c r="B6" s="4"/>
      <c r="C6" s="4"/>
      <c r="D6" s="4"/>
      <c r="E6" s="4"/>
      <c r="G6" s="1"/>
      <c r="H6" s="1"/>
      <c r="I6" s="1"/>
      <c r="J6" s="1"/>
      <c r="K6" s="1"/>
      <c r="L6" s="1"/>
      <c r="M6" s="1"/>
      <c r="N6" s="1"/>
      <c r="O6" s="1"/>
      <c r="P6" s="1"/>
    </row>
    <row r="7" spans="1:16" ht="18.75" x14ac:dyDescent="0.3">
      <c r="A7" s="4"/>
      <c r="B7" s="5" t="s">
        <v>3</v>
      </c>
      <c r="C7" s="4"/>
      <c r="D7" s="4"/>
      <c r="E7" s="4"/>
      <c r="G7" s="1"/>
      <c r="H7" s="1"/>
      <c r="I7" s="1"/>
      <c r="J7" s="1"/>
      <c r="K7" s="1"/>
      <c r="L7" s="1"/>
      <c r="M7" s="1"/>
      <c r="N7" s="1"/>
      <c r="O7" s="1"/>
      <c r="P7" s="1"/>
    </row>
    <row r="8" spans="1:16" ht="18.75" x14ac:dyDescent="0.3">
      <c r="A8" s="4"/>
      <c r="B8" s="4" t="s">
        <v>4</v>
      </c>
      <c r="C8" s="4"/>
      <c r="D8" s="4"/>
      <c r="E8" s="4"/>
      <c r="G8" s="1"/>
      <c r="H8" s="1"/>
      <c r="I8" s="1"/>
      <c r="J8" s="1"/>
      <c r="K8" s="1"/>
      <c r="L8" s="1"/>
      <c r="M8" s="1"/>
      <c r="N8" s="1"/>
      <c r="O8" s="1"/>
      <c r="P8" s="1"/>
    </row>
    <row r="9" spans="1:16" ht="18.75" x14ac:dyDescent="0.3">
      <c r="A9" s="4"/>
      <c r="B9" s="4"/>
      <c r="C9" s="4"/>
      <c r="D9" s="4"/>
      <c r="E9" s="4"/>
      <c r="G9" s="1"/>
      <c r="H9" s="1"/>
      <c r="I9" s="1"/>
      <c r="J9" s="1"/>
      <c r="K9" s="1"/>
      <c r="L9" s="1"/>
      <c r="M9" s="1"/>
      <c r="N9" s="1"/>
      <c r="O9" s="1"/>
      <c r="P9" s="1"/>
    </row>
    <row r="10" spans="1:16" ht="18.75" x14ac:dyDescent="0.3">
      <c r="A10" s="4"/>
      <c r="B10" s="134" t="s">
        <v>5</v>
      </c>
      <c r="C10" s="134"/>
      <c r="D10" s="134"/>
      <c r="E10" s="134"/>
      <c r="G10" s="1"/>
      <c r="H10" s="1"/>
      <c r="I10" s="1"/>
      <c r="J10" s="1"/>
      <c r="K10" s="1"/>
      <c r="L10" s="1"/>
      <c r="M10" s="1"/>
      <c r="N10" s="1"/>
      <c r="O10" s="1"/>
      <c r="P10" s="1"/>
    </row>
    <row r="11" spans="1:16" ht="16.5" customHeight="1" x14ac:dyDescent="0.3">
      <c r="A11" s="4"/>
      <c r="B11" s="134"/>
      <c r="C11" s="134"/>
      <c r="D11" s="134"/>
      <c r="E11" s="134"/>
      <c r="G11" s="1"/>
      <c r="H11" s="1"/>
      <c r="I11" s="1"/>
      <c r="J11" s="1"/>
      <c r="K11" s="1"/>
      <c r="L11" s="1"/>
      <c r="M11" s="1"/>
      <c r="N11" s="1"/>
      <c r="O11" s="1"/>
      <c r="P11" s="1"/>
    </row>
    <row r="12" spans="1:16" ht="18.75" x14ac:dyDescent="0.3">
      <c r="A12" s="4"/>
      <c r="B12" s="6"/>
      <c r="C12" s="6"/>
      <c r="D12" s="6"/>
      <c r="E12" s="6"/>
      <c r="G12" s="1"/>
      <c r="H12" s="1"/>
      <c r="I12" s="1"/>
      <c r="J12" s="1"/>
      <c r="K12" s="1"/>
      <c r="L12" s="1"/>
      <c r="M12" s="1"/>
      <c r="N12" s="1"/>
      <c r="O12" s="1"/>
      <c r="P12" s="1"/>
    </row>
    <row r="13" spans="1:16" ht="51" customHeight="1" x14ac:dyDescent="0.3">
      <c r="A13" s="4"/>
      <c r="B13" s="134" t="s">
        <v>6</v>
      </c>
      <c r="C13" s="134"/>
      <c r="D13" s="134"/>
      <c r="E13" s="134"/>
      <c r="G13" s="1"/>
      <c r="H13" s="1"/>
      <c r="I13" s="1"/>
      <c r="J13" s="1"/>
      <c r="K13" s="1"/>
      <c r="L13" s="1"/>
      <c r="M13" s="1"/>
      <c r="N13" s="1"/>
      <c r="O13" s="1"/>
      <c r="P13" s="1"/>
    </row>
    <row r="14" spans="1:16" ht="18.75" x14ac:dyDescent="0.3">
      <c r="A14" s="4"/>
      <c r="B14" s="6"/>
      <c r="C14" s="6"/>
      <c r="D14" s="6"/>
      <c r="E14" s="6"/>
      <c r="G14" s="1"/>
      <c r="H14" s="1"/>
      <c r="I14" s="1"/>
      <c r="J14" s="1"/>
      <c r="K14" s="1"/>
      <c r="L14" s="1"/>
      <c r="M14" s="1"/>
      <c r="N14" s="1"/>
      <c r="O14" s="1"/>
      <c r="P14" s="1"/>
    </row>
    <row r="15" spans="1:16" ht="45" customHeight="1" x14ac:dyDescent="0.3">
      <c r="A15" s="4"/>
      <c r="B15" s="134" t="s">
        <v>7</v>
      </c>
      <c r="C15" s="134"/>
      <c r="D15" s="134"/>
      <c r="E15" s="134"/>
      <c r="G15" s="1"/>
      <c r="H15" s="1"/>
      <c r="I15" s="1"/>
      <c r="J15" s="1"/>
      <c r="K15" s="1"/>
      <c r="L15" s="1"/>
      <c r="M15" s="1"/>
      <c r="N15" s="1"/>
      <c r="O15" s="1"/>
      <c r="P15" s="1"/>
    </row>
    <row r="16" spans="1:16" ht="18.75" x14ac:dyDescent="0.3">
      <c r="A16" s="4"/>
      <c r="B16" s="4"/>
      <c r="C16" s="4"/>
      <c r="D16" s="4"/>
      <c r="E16" s="4"/>
      <c r="G16" s="1"/>
      <c r="H16" s="1"/>
      <c r="I16" s="1"/>
      <c r="J16" s="1"/>
      <c r="K16" s="1"/>
      <c r="L16" s="1"/>
      <c r="M16" s="1"/>
      <c r="N16" s="1"/>
      <c r="O16" s="1"/>
      <c r="P16" s="1"/>
    </row>
    <row r="17" spans="1:16" ht="18.75" x14ac:dyDescent="0.3">
      <c r="A17" s="4"/>
      <c r="B17" s="135" t="s">
        <v>8</v>
      </c>
      <c r="C17" s="135"/>
      <c r="D17" s="135"/>
      <c r="E17" s="135"/>
      <c r="G17" s="1"/>
      <c r="H17" s="1"/>
      <c r="I17" s="1"/>
      <c r="J17" s="1"/>
      <c r="K17" s="1"/>
      <c r="L17" s="1"/>
      <c r="M17" s="1"/>
      <c r="N17" s="1"/>
      <c r="O17" s="1"/>
      <c r="P17" s="1"/>
    </row>
    <row r="18" spans="1:16" ht="18.75" x14ac:dyDescent="0.3">
      <c r="A18" s="4"/>
      <c r="B18" s="135"/>
      <c r="C18" s="135"/>
      <c r="D18" s="135"/>
      <c r="E18" s="135"/>
      <c r="G18" s="1"/>
      <c r="H18" s="1"/>
      <c r="I18" s="1"/>
      <c r="J18" s="1"/>
      <c r="K18" s="1"/>
      <c r="L18" s="1"/>
      <c r="M18" s="1"/>
      <c r="N18" s="1"/>
      <c r="O18" s="1"/>
      <c r="P18" s="1"/>
    </row>
    <row r="19" spans="1:16" ht="45" customHeight="1" x14ac:dyDescent="0.3">
      <c r="A19" s="4"/>
      <c r="B19" s="135"/>
      <c r="C19" s="135"/>
      <c r="D19" s="135"/>
      <c r="E19" s="135"/>
      <c r="G19" s="1"/>
      <c r="H19" s="1"/>
      <c r="I19" s="1"/>
      <c r="J19" s="1"/>
      <c r="K19" s="1"/>
      <c r="L19" s="1"/>
      <c r="M19" s="1"/>
      <c r="N19" s="1"/>
      <c r="O19" s="1"/>
      <c r="P19" s="1"/>
    </row>
    <row r="20" spans="1:16" ht="18.75" x14ac:dyDescent="0.3">
      <c r="A20" s="4"/>
      <c r="B20" s="4"/>
      <c r="C20" s="4"/>
      <c r="D20" s="4"/>
      <c r="E20" s="4"/>
      <c r="G20" s="1"/>
      <c r="H20" s="1"/>
      <c r="I20" s="1"/>
      <c r="J20" s="1"/>
      <c r="K20" s="1"/>
      <c r="L20" s="1"/>
      <c r="M20" s="1"/>
      <c r="N20" s="1"/>
      <c r="O20" s="1"/>
      <c r="P20" s="1"/>
    </row>
    <row r="21" spans="1:16" ht="18.75" x14ac:dyDescent="0.3">
      <c r="A21" s="3" t="s">
        <v>9</v>
      </c>
      <c r="B21" s="4"/>
      <c r="C21" s="4"/>
      <c r="D21" s="4"/>
      <c r="E21" s="4"/>
      <c r="G21" s="1"/>
      <c r="H21" s="1"/>
      <c r="I21" s="1"/>
      <c r="J21" s="1"/>
      <c r="K21" s="1"/>
      <c r="L21" s="1"/>
      <c r="M21" s="1"/>
      <c r="N21" s="1"/>
      <c r="O21" s="1"/>
      <c r="P21" s="1"/>
    </row>
    <row r="22" spans="1:16" ht="18.75" x14ac:dyDescent="0.3">
      <c r="A22" s="3"/>
      <c r="B22" s="4"/>
      <c r="C22" s="4"/>
      <c r="D22" s="4"/>
      <c r="E22" s="4"/>
      <c r="G22" s="1"/>
      <c r="H22" s="1"/>
      <c r="I22" s="1"/>
      <c r="J22" s="1"/>
      <c r="K22" s="1"/>
      <c r="L22" s="1"/>
      <c r="M22" s="1"/>
      <c r="N22" s="1"/>
      <c r="O22" s="1"/>
      <c r="P22" s="1"/>
    </row>
    <row r="23" spans="1:16" ht="18.75" x14ac:dyDescent="0.3">
      <c r="A23" s="4" t="s">
        <v>10</v>
      </c>
      <c r="B23" s="4"/>
      <c r="C23" s="4"/>
      <c r="D23" s="4"/>
      <c r="E23" s="4"/>
      <c r="G23" s="1"/>
      <c r="H23" s="1"/>
      <c r="I23" s="1"/>
      <c r="J23" s="1"/>
      <c r="K23" s="1"/>
      <c r="L23" s="1"/>
      <c r="M23" s="1"/>
      <c r="N23" s="1"/>
      <c r="O23" s="1"/>
      <c r="P23" s="1"/>
    </row>
    <row r="24" spans="1:16" ht="18.75" x14ac:dyDescent="0.3">
      <c r="A24" s="4"/>
      <c r="B24" s="4"/>
      <c r="C24" s="4"/>
      <c r="D24" s="4"/>
      <c r="E24" s="4"/>
      <c r="G24" s="1"/>
      <c r="H24" s="1"/>
      <c r="I24" s="1"/>
      <c r="J24" s="1"/>
      <c r="K24" s="1"/>
      <c r="L24" s="1"/>
      <c r="M24" s="1"/>
      <c r="N24" s="1"/>
      <c r="O24" s="1"/>
      <c r="P24" s="1"/>
    </row>
    <row r="25" spans="1:16" ht="18.75" x14ac:dyDescent="0.3">
      <c r="A25" s="7"/>
      <c r="B25" s="8" t="s">
        <v>11</v>
      </c>
      <c r="C25" s="4" t="s">
        <v>12</v>
      </c>
      <c r="D25" s="4"/>
      <c r="E25" s="4"/>
      <c r="F25" s="4"/>
      <c r="G25" s="2"/>
      <c r="H25" s="1"/>
      <c r="I25" s="1"/>
      <c r="J25" s="4"/>
      <c r="K25" s="1"/>
      <c r="L25" s="1"/>
      <c r="M25" s="1"/>
      <c r="O25" s="1"/>
      <c r="P25" s="1"/>
    </row>
    <row r="26" spans="1:16" ht="18.75" x14ac:dyDescent="0.3">
      <c r="A26" s="7"/>
      <c r="B26" s="8"/>
      <c r="C26" s="4"/>
      <c r="D26" s="4"/>
      <c r="E26" s="4"/>
      <c r="F26" s="4"/>
      <c r="G26" s="2"/>
      <c r="H26" s="1"/>
      <c r="I26" s="1"/>
      <c r="J26" s="4"/>
      <c r="K26" s="1"/>
      <c r="L26" s="1"/>
      <c r="M26" s="1"/>
      <c r="O26" s="1"/>
      <c r="P26" s="1"/>
    </row>
    <row r="27" spans="1:16" ht="31.5" customHeight="1" x14ac:dyDescent="0.3">
      <c r="A27" s="7"/>
      <c r="B27" s="8" t="s">
        <v>13</v>
      </c>
      <c r="C27" s="134" t="s">
        <v>14</v>
      </c>
      <c r="D27" s="134"/>
      <c r="E27" s="134"/>
      <c r="F27" s="4"/>
      <c r="G27" s="2"/>
      <c r="H27" s="1"/>
      <c r="I27" s="1"/>
      <c r="J27" s="4"/>
      <c r="K27" s="1"/>
      <c r="L27" s="1"/>
      <c r="M27" s="1"/>
      <c r="O27" s="1"/>
      <c r="P27" s="1"/>
    </row>
    <row r="28" spans="1:16" ht="18.75" x14ac:dyDescent="0.3">
      <c r="A28" s="7"/>
      <c r="B28" s="8"/>
      <c r="C28" s="4"/>
      <c r="D28" s="4"/>
      <c r="E28" s="4"/>
      <c r="F28" s="4"/>
      <c r="G28" s="2"/>
      <c r="H28" s="1"/>
      <c r="I28" s="1"/>
      <c r="J28" s="4"/>
      <c r="K28" s="1"/>
      <c r="L28" s="1"/>
      <c r="M28" s="1"/>
      <c r="O28" s="1"/>
      <c r="P28" s="1"/>
    </row>
    <row r="29" spans="1:16" ht="60" x14ac:dyDescent="0.3">
      <c r="A29" s="7"/>
      <c r="B29" s="8"/>
      <c r="C29" s="9">
        <v>1</v>
      </c>
      <c r="D29" s="10" t="s">
        <v>15</v>
      </c>
      <c r="E29" s="11" t="s">
        <v>16</v>
      </c>
      <c r="F29" s="4"/>
      <c r="G29" s="2"/>
      <c r="H29" s="1"/>
      <c r="I29" s="1"/>
      <c r="J29" s="4"/>
      <c r="K29" s="1"/>
      <c r="L29" s="1"/>
      <c r="M29" s="1"/>
      <c r="O29" s="1"/>
      <c r="P29" s="1"/>
    </row>
    <row r="30" spans="1:16" ht="75" x14ac:dyDescent="0.3">
      <c r="A30" s="7"/>
      <c r="B30" s="8"/>
      <c r="C30" s="9">
        <v>2</v>
      </c>
      <c r="D30" s="10" t="s">
        <v>17</v>
      </c>
      <c r="E30" s="11" t="s">
        <v>18</v>
      </c>
      <c r="F30" s="4"/>
      <c r="G30" s="2"/>
      <c r="H30" s="1"/>
      <c r="I30" s="1"/>
      <c r="J30" s="4"/>
      <c r="K30" s="1"/>
      <c r="L30" s="1"/>
      <c r="M30" s="1"/>
      <c r="O30" s="1"/>
      <c r="P30" s="1"/>
    </row>
    <row r="31" spans="1:16" ht="105" x14ac:dyDescent="0.3">
      <c r="A31" s="7"/>
      <c r="B31" s="8"/>
      <c r="C31" s="9">
        <v>3</v>
      </c>
      <c r="D31" s="10" t="s">
        <v>19</v>
      </c>
      <c r="E31" s="11" t="s">
        <v>20</v>
      </c>
      <c r="F31" s="4"/>
      <c r="G31" s="2"/>
      <c r="H31" s="1"/>
      <c r="I31" s="1"/>
      <c r="J31" s="4"/>
      <c r="K31" s="1"/>
      <c r="L31" s="1"/>
      <c r="M31" s="1"/>
      <c r="O31" s="1"/>
      <c r="P31" s="1"/>
    </row>
    <row r="32" spans="1:16" ht="90" x14ac:dyDescent="0.3">
      <c r="A32" s="7"/>
      <c r="B32" s="8"/>
      <c r="C32" s="9">
        <v>4</v>
      </c>
      <c r="D32" s="10" t="s">
        <v>21</v>
      </c>
      <c r="E32" s="11" t="s">
        <v>22</v>
      </c>
      <c r="F32" s="4"/>
      <c r="G32" s="2"/>
      <c r="H32" s="1"/>
      <c r="I32" s="1"/>
      <c r="J32" s="4"/>
      <c r="K32" s="1"/>
      <c r="L32" s="1"/>
      <c r="M32" s="1"/>
      <c r="O32" s="1"/>
      <c r="P32" s="1"/>
    </row>
    <row r="33" spans="1:16" ht="18.75" x14ac:dyDescent="0.3">
      <c r="A33" s="7"/>
      <c r="B33" s="8"/>
      <c r="C33" s="4"/>
      <c r="D33" s="4"/>
      <c r="E33" s="4"/>
      <c r="F33" s="4"/>
      <c r="G33" s="2"/>
      <c r="H33" s="1"/>
      <c r="I33" s="1"/>
      <c r="J33" s="4"/>
      <c r="K33" s="1"/>
      <c r="L33" s="1"/>
      <c r="M33" s="1"/>
      <c r="O33" s="1"/>
      <c r="P33" s="1"/>
    </row>
    <row r="34" spans="1:16" ht="18.75" x14ac:dyDescent="0.3">
      <c r="A34" s="7"/>
      <c r="B34" s="8" t="s">
        <v>23</v>
      </c>
      <c r="C34" s="4" t="s">
        <v>24</v>
      </c>
      <c r="D34" s="4"/>
      <c r="E34" s="4"/>
      <c r="F34" s="4"/>
      <c r="G34" s="2"/>
      <c r="H34" s="1"/>
      <c r="I34" s="1"/>
      <c r="J34" s="4"/>
      <c r="K34" s="1"/>
      <c r="L34" s="1"/>
      <c r="M34" s="1"/>
      <c r="O34" s="1"/>
      <c r="P34" s="1"/>
    </row>
    <row r="35" spans="1:16" ht="25.5" customHeight="1" x14ac:dyDescent="0.3">
      <c r="A35" s="7"/>
      <c r="B35" s="8"/>
      <c r="C35" s="4"/>
      <c r="D35" s="4"/>
      <c r="E35" s="4"/>
      <c r="F35" s="4"/>
      <c r="G35" s="2"/>
      <c r="H35" s="1"/>
      <c r="I35" s="1"/>
      <c r="J35" s="4"/>
      <c r="K35" s="1"/>
      <c r="L35" s="1"/>
      <c r="M35" s="1"/>
      <c r="O35" s="1"/>
      <c r="P35" s="1"/>
    </row>
    <row r="36" spans="1:16" ht="18.75" x14ac:dyDescent="0.3">
      <c r="A36" s="7"/>
      <c r="B36" s="8"/>
      <c r="C36" s="9">
        <v>1</v>
      </c>
      <c r="D36" s="10" t="s">
        <v>25</v>
      </c>
      <c r="E36" s="4"/>
      <c r="F36" s="4"/>
      <c r="G36" s="2"/>
      <c r="H36" s="1"/>
      <c r="I36" s="1"/>
      <c r="J36" s="4"/>
      <c r="K36" s="1"/>
      <c r="L36" s="1"/>
      <c r="M36" s="1"/>
      <c r="O36" s="1"/>
      <c r="P36" s="1"/>
    </row>
    <row r="37" spans="1:16" ht="18.75" x14ac:dyDescent="0.3">
      <c r="A37" s="7"/>
      <c r="B37" s="8"/>
      <c r="C37" s="9">
        <v>2</v>
      </c>
      <c r="D37" s="10" t="s">
        <v>26</v>
      </c>
      <c r="E37" s="4"/>
      <c r="F37" s="4"/>
      <c r="G37" s="2"/>
      <c r="H37" s="1"/>
      <c r="I37" s="1"/>
      <c r="J37" s="4"/>
      <c r="K37" s="1"/>
      <c r="L37" s="1"/>
      <c r="M37" s="1"/>
      <c r="O37" s="1"/>
      <c r="P37" s="1"/>
    </row>
    <row r="38" spans="1:16" ht="18.75" x14ac:dyDescent="0.3">
      <c r="A38" s="7"/>
      <c r="B38" s="8"/>
      <c r="C38" s="9">
        <v>3</v>
      </c>
      <c r="D38" s="10" t="s">
        <v>27</v>
      </c>
      <c r="E38" s="4"/>
      <c r="F38" s="4"/>
      <c r="G38" s="2"/>
      <c r="H38" s="1"/>
      <c r="I38" s="1"/>
      <c r="J38" s="4"/>
      <c r="K38" s="1"/>
      <c r="L38" s="1"/>
      <c r="M38" s="1"/>
      <c r="O38" s="1"/>
      <c r="P38" s="1"/>
    </row>
    <row r="39" spans="1:16" ht="18.75" x14ac:dyDescent="0.3">
      <c r="A39" s="7"/>
      <c r="B39" s="8"/>
      <c r="C39" s="9">
        <v>4</v>
      </c>
      <c r="D39" s="10" t="s">
        <v>28</v>
      </c>
      <c r="E39" s="4"/>
      <c r="F39" s="4"/>
      <c r="G39" s="2"/>
      <c r="H39" s="1"/>
      <c r="I39" s="1"/>
      <c r="J39" s="4"/>
      <c r="K39" s="1"/>
      <c r="L39" s="1"/>
      <c r="M39" s="1"/>
      <c r="O39" s="1"/>
      <c r="P39" s="1"/>
    </row>
    <row r="40" spans="1:16" ht="18.75" x14ac:dyDescent="0.3">
      <c r="A40" s="7"/>
      <c r="B40" s="8"/>
      <c r="C40" s="4"/>
      <c r="D40" s="4"/>
      <c r="E40" s="4"/>
      <c r="F40" s="4"/>
      <c r="G40" s="2"/>
      <c r="H40" s="1"/>
      <c r="I40" s="1"/>
      <c r="J40" s="1"/>
      <c r="K40" s="1"/>
      <c r="L40" s="1"/>
      <c r="M40" s="1"/>
      <c r="N40" s="1"/>
      <c r="O40" s="1"/>
      <c r="P40" s="1"/>
    </row>
    <row r="41" spans="1:16" ht="18.75" x14ac:dyDescent="0.3">
      <c r="A41" s="7"/>
      <c r="B41" s="8" t="s">
        <v>29</v>
      </c>
      <c r="C41" s="122" t="s">
        <v>30</v>
      </c>
      <c r="D41" s="122"/>
      <c r="E41" s="122"/>
      <c r="F41" s="4"/>
      <c r="G41" s="2"/>
      <c r="H41" s="1"/>
      <c r="I41" s="1"/>
      <c r="J41" s="1"/>
      <c r="K41" s="1"/>
      <c r="L41" s="1"/>
      <c r="M41" s="1"/>
      <c r="N41" s="1"/>
      <c r="O41" s="1"/>
      <c r="P41" s="1"/>
    </row>
    <row r="42" spans="1:16" ht="27.75" customHeight="1" x14ac:dyDescent="0.3">
      <c r="A42" s="7"/>
      <c r="B42" s="8"/>
      <c r="C42" s="122"/>
      <c r="D42" s="122"/>
      <c r="E42" s="122"/>
      <c r="F42" s="4"/>
      <c r="G42" s="2"/>
      <c r="H42" s="1"/>
      <c r="I42" s="1"/>
      <c r="J42" s="1"/>
      <c r="K42" s="1"/>
      <c r="L42" s="1"/>
      <c r="M42" s="1"/>
      <c r="N42" s="1"/>
      <c r="O42" s="1"/>
      <c r="P42" s="1"/>
    </row>
    <row r="43" spans="1:16" ht="18.75" x14ac:dyDescent="0.3">
      <c r="A43" s="7"/>
      <c r="B43" s="8"/>
      <c r="C43" s="4"/>
      <c r="D43" s="4"/>
      <c r="E43" s="4"/>
      <c r="F43" s="4"/>
      <c r="G43" s="2"/>
      <c r="H43" s="1"/>
      <c r="I43" s="1"/>
      <c r="J43" s="1"/>
      <c r="K43" s="1"/>
      <c r="L43" s="1"/>
      <c r="M43" s="1"/>
      <c r="N43" s="1"/>
      <c r="O43" s="1"/>
      <c r="P43" s="1"/>
    </row>
    <row r="44" spans="1:16" ht="18.75" x14ac:dyDescent="0.3">
      <c r="A44" s="2"/>
      <c r="B44" s="8" t="s">
        <v>31</v>
      </c>
      <c r="C44" s="122" t="s">
        <v>32</v>
      </c>
      <c r="D44" s="122"/>
      <c r="E44" s="122"/>
      <c r="F44" s="4"/>
      <c r="G44" s="2"/>
      <c r="H44" s="1"/>
      <c r="I44" s="1"/>
      <c r="J44" s="1"/>
      <c r="K44" s="1"/>
      <c r="L44" s="1"/>
      <c r="M44" s="1"/>
      <c r="N44" s="1"/>
      <c r="O44" s="1"/>
      <c r="P44" s="1"/>
    </row>
    <row r="45" spans="1:16" ht="15" customHeight="1" x14ac:dyDescent="0.3">
      <c r="A45" s="2"/>
      <c r="B45" s="8"/>
      <c r="C45" s="122"/>
      <c r="D45" s="122"/>
      <c r="E45" s="122"/>
      <c r="F45" s="4"/>
      <c r="G45" s="2"/>
      <c r="H45" s="1"/>
      <c r="I45" s="1"/>
      <c r="J45" s="1"/>
      <c r="K45" s="1"/>
      <c r="L45" s="1"/>
      <c r="M45" s="1"/>
      <c r="N45" s="1"/>
      <c r="O45" s="1"/>
      <c r="P45" s="1"/>
    </row>
    <row r="46" spans="1:16" ht="18.75" x14ac:dyDescent="0.3">
      <c r="A46" s="2"/>
      <c r="B46" s="8"/>
      <c r="C46" s="4"/>
      <c r="D46" s="4"/>
      <c r="E46" s="4"/>
      <c r="F46" s="4"/>
      <c r="G46" s="2"/>
      <c r="H46" s="1"/>
      <c r="I46" s="1"/>
      <c r="J46" s="1"/>
      <c r="K46" s="1"/>
      <c r="L46" s="1"/>
      <c r="M46" s="1"/>
      <c r="N46" s="1"/>
      <c r="O46" s="1"/>
      <c r="P46" s="1"/>
    </row>
    <row r="47" spans="1:16" ht="21" customHeight="1" x14ac:dyDescent="0.3">
      <c r="A47" s="2"/>
      <c r="B47" s="8" t="s">
        <v>33</v>
      </c>
      <c r="C47" s="4" t="s">
        <v>34</v>
      </c>
      <c r="D47" s="2"/>
      <c r="E47" s="2"/>
      <c r="F47" s="2"/>
      <c r="G47" s="2"/>
      <c r="H47" s="1"/>
      <c r="I47" s="1"/>
      <c r="J47" s="1"/>
      <c r="K47" s="1"/>
      <c r="L47" s="1"/>
      <c r="M47" s="1"/>
      <c r="N47" s="1"/>
      <c r="O47" s="1"/>
      <c r="P47" s="1"/>
    </row>
    <row r="48" spans="1:16" ht="18.75" x14ac:dyDescent="0.3">
      <c r="A48" s="2"/>
      <c r="B48" s="8"/>
      <c r="C48" s="4"/>
      <c r="D48" s="4"/>
      <c r="E48" s="4"/>
      <c r="F48" s="4"/>
      <c r="G48" s="2"/>
      <c r="H48" s="1"/>
      <c r="I48" s="1"/>
      <c r="J48" s="1"/>
      <c r="K48" s="1"/>
      <c r="L48" s="1"/>
      <c r="M48" s="1"/>
      <c r="N48" s="1"/>
      <c r="O48" s="1"/>
      <c r="P48" s="1"/>
    </row>
    <row r="49" spans="1:16" ht="47.25" customHeight="1" x14ac:dyDescent="0.3">
      <c r="A49" s="2"/>
      <c r="B49" s="8" t="s">
        <v>35</v>
      </c>
      <c r="C49" s="123" t="s">
        <v>36</v>
      </c>
      <c r="D49" s="122"/>
      <c r="E49" s="122"/>
      <c r="F49" s="4"/>
      <c r="G49" s="2"/>
      <c r="H49" s="1"/>
      <c r="I49" s="1"/>
      <c r="J49" s="1"/>
      <c r="K49" s="1"/>
      <c r="L49" s="1"/>
      <c r="M49" s="1"/>
      <c r="N49" s="1"/>
      <c r="O49" s="1"/>
      <c r="P49" s="1"/>
    </row>
    <row r="50" spans="1:16" ht="18.75" x14ac:dyDescent="0.3">
      <c r="A50" s="2"/>
      <c r="B50" s="8"/>
      <c r="C50" s="5"/>
      <c r="D50" s="4"/>
      <c r="E50" s="4"/>
      <c r="F50" s="4"/>
      <c r="G50" s="2"/>
      <c r="H50" s="1"/>
      <c r="I50" s="1"/>
      <c r="J50" s="1"/>
      <c r="K50" s="1"/>
      <c r="L50" s="1"/>
      <c r="M50" s="1"/>
      <c r="N50" s="1"/>
      <c r="O50" s="1"/>
      <c r="P50" s="1"/>
    </row>
    <row r="51" spans="1:16" ht="21.75" customHeight="1" x14ac:dyDescent="0.3">
      <c r="A51" s="2"/>
      <c r="B51" s="8" t="s">
        <v>37</v>
      </c>
      <c r="C51" s="5" t="s">
        <v>38</v>
      </c>
      <c r="D51" s="4"/>
      <c r="E51" s="4"/>
      <c r="F51" s="4"/>
      <c r="G51" s="2"/>
      <c r="H51" s="1"/>
      <c r="I51" s="1"/>
      <c r="J51" s="1"/>
      <c r="K51" s="1"/>
      <c r="L51" s="1"/>
      <c r="M51" s="1"/>
      <c r="N51" s="1"/>
      <c r="O51" s="1"/>
      <c r="P51" s="1"/>
    </row>
    <row r="52" spans="1:16" ht="18.75" x14ac:dyDescent="0.3">
      <c r="A52" s="2"/>
      <c r="B52" s="8"/>
      <c r="C52" s="4"/>
      <c r="D52" s="4"/>
      <c r="E52" s="4"/>
      <c r="F52" s="4"/>
      <c r="G52" s="2"/>
      <c r="H52" s="1"/>
      <c r="I52" s="1"/>
      <c r="J52" s="1"/>
      <c r="K52" s="1"/>
      <c r="L52" s="1"/>
      <c r="M52" s="1"/>
      <c r="N52" s="1"/>
      <c r="O52" s="1"/>
      <c r="P52" s="1"/>
    </row>
    <row r="53" spans="1:16" ht="38.25" customHeight="1" x14ac:dyDescent="0.3">
      <c r="A53" s="2"/>
      <c r="B53" s="8" t="s">
        <v>39</v>
      </c>
      <c r="C53" s="122" t="s">
        <v>40</v>
      </c>
      <c r="D53" s="122"/>
      <c r="E53" s="122"/>
      <c r="F53" s="2"/>
      <c r="G53" s="2"/>
      <c r="H53" s="1"/>
      <c r="I53" s="1"/>
      <c r="J53" s="1"/>
      <c r="K53" s="1"/>
      <c r="L53" s="1"/>
      <c r="M53" s="1"/>
      <c r="N53" s="1"/>
      <c r="O53" s="1"/>
      <c r="P53" s="1"/>
    </row>
    <row r="54" spans="1:16" ht="18.75" x14ac:dyDescent="0.3">
      <c r="A54" s="2"/>
      <c r="B54" s="8"/>
      <c r="C54" s="4"/>
      <c r="D54" s="4"/>
      <c r="E54" s="4"/>
      <c r="F54" s="2"/>
      <c r="G54" s="2"/>
      <c r="H54" s="1"/>
      <c r="I54" s="1"/>
      <c r="J54" s="1"/>
      <c r="K54" s="1"/>
      <c r="L54" s="1"/>
      <c r="M54" s="1"/>
      <c r="N54" s="1"/>
      <c r="O54" s="1"/>
      <c r="P54" s="1"/>
    </row>
    <row r="55" spans="1:16" ht="18.75" x14ac:dyDescent="0.3">
      <c r="A55" s="2"/>
      <c r="B55" s="8"/>
      <c r="C55" s="4"/>
      <c r="D55" s="2"/>
      <c r="E55" s="2"/>
      <c r="F55" s="2"/>
      <c r="G55" s="2"/>
      <c r="H55" s="1"/>
      <c r="I55" s="1"/>
      <c r="J55" s="1"/>
      <c r="K55" s="1"/>
      <c r="L55" s="1"/>
      <c r="M55" s="1"/>
      <c r="N55" s="1"/>
      <c r="O55" s="1"/>
      <c r="P55" s="1"/>
    </row>
    <row r="56" spans="1:16" ht="18.75" x14ac:dyDescent="0.3">
      <c r="A56" s="3" t="s">
        <v>41</v>
      </c>
      <c r="B56" s="8"/>
      <c r="C56" s="4"/>
      <c r="D56" s="2"/>
      <c r="E56" s="2"/>
      <c r="F56" s="2"/>
      <c r="G56" s="2"/>
      <c r="H56" s="1"/>
      <c r="I56" s="1"/>
      <c r="J56" s="1"/>
      <c r="K56" s="1"/>
      <c r="L56" s="1"/>
      <c r="M56" s="1"/>
      <c r="N56" s="1"/>
      <c r="O56" s="1"/>
      <c r="P56" s="1"/>
    </row>
    <row r="57" spans="1:16" ht="18.75" x14ac:dyDescent="0.3">
      <c r="A57" s="3"/>
      <c r="B57" s="8"/>
      <c r="C57" s="4"/>
      <c r="D57" s="2"/>
      <c r="E57" s="2"/>
      <c r="F57" s="2"/>
      <c r="G57" s="2"/>
      <c r="H57" s="1"/>
      <c r="I57" s="1"/>
      <c r="J57" s="1"/>
      <c r="K57" s="1"/>
      <c r="L57" s="1"/>
      <c r="M57" s="1"/>
      <c r="N57" s="1"/>
      <c r="O57" s="1"/>
      <c r="P57" s="1"/>
    </row>
    <row r="58" spans="1:16" ht="18.75" x14ac:dyDescent="0.3">
      <c r="A58" s="3"/>
      <c r="B58" s="130" t="s">
        <v>42</v>
      </c>
      <c r="C58" s="131"/>
      <c r="D58" s="132"/>
      <c r="E58" s="2"/>
      <c r="F58" s="2"/>
      <c r="G58" s="2"/>
      <c r="H58" s="1"/>
      <c r="I58" s="1"/>
      <c r="J58" s="1"/>
      <c r="K58" s="1"/>
      <c r="L58" s="1"/>
      <c r="M58" s="1"/>
      <c r="N58" s="1"/>
      <c r="O58" s="1"/>
      <c r="P58" s="1"/>
    </row>
    <row r="59" spans="1:16" ht="18.75" x14ac:dyDescent="0.3">
      <c r="A59" s="3"/>
      <c r="B59" s="8"/>
      <c r="C59" s="4"/>
      <c r="D59" s="2"/>
      <c r="E59" s="2"/>
      <c r="F59" s="2"/>
      <c r="G59" s="2"/>
      <c r="H59" s="1"/>
      <c r="I59" s="1"/>
      <c r="J59" s="1"/>
      <c r="K59" s="1"/>
      <c r="L59" s="1"/>
      <c r="M59" s="1"/>
      <c r="N59" s="1"/>
      <c r="O59" s="1"/>
      <c r="P59" s="1"/>
    </row>
    <row r="60" spans="1:16" ht="48" customHeight="1" x14ac:dyDescent="0.3">
      <c r="A60" s="3"/>
      <c r="B60" s="124" t="s">
        <v>43</v>
      </c>
      <c r="C60" s="124"/>
      <c r="D60" s="124"/>
      <c r="E60" s="2"/>
      <c r="F60" s="2"/>
      <c r="G60" s="2"/>
      <c r="H60" s="1"/>
      <c r="I60" s="1"/>
      <c r="J60" s="1"/>
      <c r="K60" s="1"/>
      <c r="L60" s="1"/>
      <c r="M60" s="1"/>
      <c r="N60" s="1"/>
      <c r="O60" s="1"/>
      <c r="P60" s="1"/>
    </row>
    <row r="61" spans="1:16" ht="18.75" x14ac:dyDescent="0.3">
      <c r="A61" s="3"/>
      <c r="B61" s="8"/>
      <c r="C61" s="4"/>
      <c r="D61" s="2"/>
      <c r="E61" s="2"/>
      <c r="F61" s="2"/>
      <c r="G61" s="2"/>
      <c r="H61" s="1"/>
      <c r="I61" s="1"/>
      <c r="J61" s="1"/>
      <c r="K61" s="1"/>
      <c r="L61" s="1"/>
      <c r="M61" s="1"/>
      <c r="N61" s="1"/>
      <c r="O61" s="1"/>
      <c r="P61" s="1"/>
    </row>
    <row r="62" spans="1:16" ht="125.25" customHeight="1" x14ac:dyDescent="0.3">
      <c r="A62" s="3"/>
      <c r="B62" s="121" t="s">
        <v>44</v>
      </c>
      <c r="C62" s="121"/>
      <c r="D62" s="121"/>
      <c r="E62" s="121"/>
      <c r="F62" s="2"/>
      <c r="G62" s="2"/>
      <c r="H62" s="1"/>
      <c r="I62" s="1"/>
      <c r="J62" s="1"/>
      <c r="K62" s="1"/>
      <c r="L62" s="1"/>
      <c r="M62" s="1"/>
      <c r="N62" s="1"/>
      <c r="O62" s="1"/>
      <c r="P62" s="1"/>
    </row>
    <row r="63" spans="1:16" ht="18.75" x14ac:dyDescent="0.3">
      <c r="A63" s="3"/>
      <c r="B63" s="8"/>
      <c r="C63" s="4"/>
      <c r="D63" s="2"/>
      <c r="E63" s="2"/>
      <c r="F63" s="2"/>
      <c r="G63" s="2"/>
      <c r="H63" s="1"/>
      <c r="I63" s="1"/>
      <c r="J63" s="1"/>
      <c r="K63" s="1"/>
      <c r="L63" s="1"/>
      <c r="M63" s="1"/>
      <c r="N63" s="1"/>
      <c r="O63" s="1"/>
      <c r="P63" s="1"/>
    </row>
    <row r="64" spans="1:16" ht="42" customHeight="1" x14ac:dyDescent="0.3">
      <c r="A64" s="1"/>
      <c r="B64" s="12" t="s">
        <v>45</v>
      </c>
      <c r="C64" s="118" t="s">
        <v>46</v>
      </c>
      <c r="D64" s="119"/>
      <c r="E64" s="120"/>
      <c r="F64" s="4"/>
      <c r="G64" s="2"/>
      <c r="H64" s="1"/>
      <c r="I64" s="1"/>
      <c r="J64" s="1"/>
      <c r="K64" s="1"/>
      <c r="L64" s="1"/>
      <c r="M64" s="1"/>
      <c r="N64" s="1"/>
      <c r="O64" s="1"/>
      <c r="P64" s="1"/>
    </row>
    <row r="65" spans="1:16" ht="18.75" x14ac:dyDescent="0.3">
      <c r="A65" s="4"/>
      <c r="B65" s="8"/>
      <c r="C65" s="4"/>
      <c r="D65" s="2"/>
      <c r="E65" s="2"/>
      <c r="F65" s="2"/>
      <c r="G65" s="2"/>
      <c r="H65" s="1"/>
      <c r="I65" s="1"/>
      <c r="J65" s="1"/>
      <c r="K65" s="1"/>
      <c r="L65" s="1"/>
      <c r="M65" s="1"/>
      <c r="N65" s="1"/>
      <c r="O65" s="1"/>
      <c r="P65" s="1"/>
    </row>
    <row r="66" spans="1:16" ht="45" customHeight="1" x14ac:dyDescent="0.3">
      <c r="A66" s="1"/>
      <c r="B66" s="128" t="s">
        <v>47</v>
      </c>
      <c r="C66" s="129" t="s">
        <v>48</v>
      </c>
      <c r="D66" s="119"/>
      <c r="E66" s="120"/>
      <c r="F66" s="2"/>
      <c r="G66" s="2"/>
      <c r="H66" s="1"/>
      <c r="I66" s="1"/>
      <c r="J66" s="1"/>
      <c r="K66" s="1"/>
      <c r="L66" s="1"/>
      <c r="M66" s="1"/>
      <c r="N66" s="1"/>
      <c r="O66" s="1"/>
      <c r="P66" s="1"/>
    </row>
    <row r="67" spans="1:16" ht="45.75" customHeight="1" x14ac:dyDescent="0.3">
      <c r="A67" s="1"/>
      <c r="B67" s="128"/>
      <c r="C67" s="129" t="s">
        <v>49</v>
      </c>
      <c r="D67" s="119"/>
      <c r="E67" s="120"/>
      <c r="F67" s="2"/>
      <c r="G67" s="2"/>
      <c r="H67" s="1"/>
      <c r="I67" s="1"/>
      <c r="J67" s="1"/>
      <c r="K67" s="1"/>
      <c r="L67" s="1"/>
      <c r="M67" s="1"/>
      <c r="N67" s="1"/>
      <c r="O67" s="1"/>
      <c r="P67" s="1"/>
    </row>
    <row r="68" spans="1:16" ht="61.5" customHeight="1" x14ac:dyDescent="0.3">
      <c r="A68" s="1"/>
      <c r="B68" s="128"/>
      <c r="C68" s="129" t="s">
        <v>50</v>
      </c>
      <c r="D68" s="119"/>
      <c r="E68" s="120"/>
      <c r="F68" s="2"/>
      <c r="G68" s="2"/>
      <c r="H68" s="1"/>
      <c r="I68" s="1"/>
      <c r="J68" s="1"/>
      <c r="K68" s="1"/>
      <c r="L68" s="1"/>
      <c r="M68" s="1"/>
      <c r="N68" s="1"/>
      <c r="O68" s="1"/>
      <c r="P68" s="1"/>
    </row>
    <row r="69" spans="1:16" ht="232.5" customHeight="1" x14ac:dyDescent="0.3">
      <c r="A69" s="1"/>
      <c r="B69" s="128"/>
      <c r="C69" s="129" t="s">
        <v>51</v>
      </c>
      <c r="D69" s="119"/>
      <c r="E69" s="120"/>
      <c r="F69" s="2"/>
      <c r="G69" s="2"/>
      <c r="H69" s="1"/>
      <c r="I69" s="1"/>
      <c r="J69" s="1"/>
      <c r="K69" s="1"/>
      <c r="L69" s="1"/>
      <c r="M69" s="1"/>
      <c r="N69" s="1"/>
      <c r="O69" s="1"/>
      <c r="P69" s="1"/>
    </row>
    <row r="70" spans="1:16" ht="133.5" customHeight="1" x14ac:dyDescent="0.3">
      <c r="A70" s="2"/>
      <c r="B70" s="128"/>
      <c r="C70" s="129" t="s">
        <v>52</v>
      </c>
      <c r="D70" s="119"/>
      <c r="E70" s="120"/>
      <c r="F70" s="2"/>
      <c r="G70" s="2"/>
      <c r="H70" s="1"/>
      <c r="I70" s="1"/>
      <c r="J70" s="1"/>
      <c r="K70" s="1"/>
      <c r="L70" s="1"/>
      <c r="M70" s="1"/>
      <c r="N70" s="1"/>
      <c r="O70" s="1"/>
      <c r="P70" s="1"/>
    </row>
    <row r="71" spans="1:16" ht="51.75" customHeight="1" x14ac:dyDescent="0.3">
      <c r="A71" s="2"/>
      <c r="B71" s="128"/>
      <c r="C71" s="129" t="s">
        <v>53</v>
      </c>
      <c r="D71" s="119"/>
      <c r="E71" s="120"/>
      <c r="F71" s="2"/>
      <c r="G71" s="2"/>
      <c r="H71" s="1"/>
      <c r="I71" s="1"/>
      <c r="J71" s="1"/>
      <c r="K71" s="1"/>
      <c r="L71" s="1"/>
      <c r="M71" s="1"/>
      <c r="N71" s="1"/>
      <c r="O71" s="1"/>
      <c r="P71" s="1"/>
    </row>
    <row r="72" spans="1:16" ht="123.75" customHeight="1" x14ac:dyDescent="0.3">
      <c r="A72" s="2"/>
      <c r="B72" s="128"/>
      <c r="C72" s="129" t="s">
        <v>54</v>
      </c>
      <c r="D72" s="119"/>
      <c r="E72" s="120"/>
      <c r="F72" s="2"/>
      <c r="G72" s="2"/>
      <c r="H72" s="1"/>
      <c r="I72" s="1"/>
      <c r="J72" s="1"/>
      <c r="K72" s="1"/>
      <c r="L72" s="1"/>
      <c r="M72" s="1"/>
      <c r="N72" s="1"/>
      <c r="O72" s="1"/>
      <c r="P72" s="1"/>
    </row>
    <row r="73" spans="1:16" ht="60" customHeight="1" x14ac:dyDescent="0.3">
      <c r="A73" s="2"/>
      <c r="B73" s="128"/>
      <c r="C73" s="129" t="s">
        <v>55</v>
      </c>
      <c r="D73" s="119"/>
      <c r="E73" s="120"/>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56</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57</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8" t="s">
        <v>58</v>
      </c>
      <c r="B79" s="2"/>
      <c r="C79" s="2"/>
      <c r="D79" s="2"/>
      <c r="E79" s="2"/>
      <c r="F79" s="8" t="s">
        <v>59</v>
      </c>
      <c r="G79" s="1"/>
      <c r="H79" s="1"/>
      <c r="I79" s="1"/>
      <c r="J79" s="1"/>
      <c r="K79" s="1"/>
      <c r="L79" s="1"/>
      <c r="M79" s="1"/>
      <c r="N79" s="1"/>
      <c r="O79" s="1"/>
      <c r="P79" s="1"/>
    </row>
    <row r="80" spans="1:16" ht="18.75" x14ac:dyDescent="0.3">
      <c r="A80" s="8"/>
      <c r="B80" s="2"/>
      <c r="C80" s="2"/>
      <c r="D80" s="2"/>
      <c r="E80" s="2"/>
      <c r="F80" s="1"/>
      <c r="G80" s="1"/>
      <c r="H80" s="1"/>
      <c r="I80" s="1"/>
      <c r="J80" s="1"/>
      <c r="K80" s="1"/>
      <c r="L80" s="1"/>
      <c r="M80" s="1"/>
      <c r="N80" s="1"/>
      <c r="O80" s="1"/>
      <c r="P80" s="1"/>
    </row>
    <row r="81" spans="1:12" ht="25.5" customHeight="1" x14ac:dyDescent="0.25">
      <c r="B81" s="85"/>
      <c r="C81" s="10" t="s">
        <v>60</v>
      </c>
      <c r="D81" s="13" t="s">
        <v>61</v>
      </c>
      <c r="F81" s="112" t="s">
        <v>62</v>
      </c>
      <c r="G81" s="89" t="s">
        <v>63</v>
      </c>
      <c r="H81" s="90">
        <v>4</v>
      </c>
      <c r="I81" s="91"/>
      <c r="J81" s="92"/>
      <c r="K81" s="92"/>
      <c r="L81" s="92"/>
    </row>
    <row r="82" spans="1:12" ht="27" customHeight="1" x14ac:dyDescent="0.25">
      <c r="B82" s="86"/>
      <c r="C82" s="10" t="s">
        <v>64</v>
      </c>
      <c r="D82" s="13" t="s">
        <v>65</v>
      </c>
      <c r="F82" s="113"/>
      <c r="G82" s="89" t="s">
        <v>19</v>
      </c>
      <c r="H82" s="90">
        <v>3</v>
      </c>
      <c r="I82" s="93"/>
      <c r="J82" s="91"/>
      <c r="K82" s="92"/>
      <c r="L82" s="92"/>
    </row>
    <row r="83" spans="1:12" ht="25.5" x14ac:dyDescent="0.25">
      <c r="B83" s="87"/>
      <c r="C83" s="10" t="s">
        <v>66</v>
      </c>
      <c r="D83" s="13" t="s">
        <v>67</v>
      </c>
      <c r="F83" s="113"/>
      <c r="G83" s="89" t="s">
        <v>17</v>
      </c>
      <c r="H83" s="90">
        <v>2</v>
      </c>
      <c r="I83" s="93"/>
      <c r="J83" s="91"/>
      <c r="K83" s="91"/>
      <c r="L83" s="92"/>
    </row>
    <row r="84" spans="1:12" ht="25.5" x14ac:dyDescent="0.25">
      <c r="F84" s="114"/>
      <c r="G84" s="89" t="s">
        <v>15</v>
      </c>
      <c r="H84" s="90">
        <v>1</v>
      </c>
      <c r="I84" s="93"/>
      <c r="J84" s="93"/>
      <c r="K84" s="93"/>
      <c r="L84" s="91"/>
    </row>
    <row r="85" spans="1:12" x14ac:dyDescent="0.25">
      <c r="I85" s="94">
        <v>1</v>
      </c>
      <c r="J85" s="94">
        <v>2</v>
      </c>
      <c r="K85" s="94">
        <v>3</v>
      </c>
      <c r="L85" s="94">
        <v>4</v>
      </c>
    </row>
    <row r="86" spans="1:12" ht="63.75" x14ac:dyDescent="0.25">
      <c r="I86" s="89" t="s">
        <v>25</v>
      </c>
      <c r="J86" s="89" t="s">
        <v>26</v>
      </c>
      <c r="K86" s="89" t="s">
        <v>27</v>
      </c>
      <c r="L86" s="89" t="s">
        <v>28</v>
      </c>
    </row>
    <row r="87" spans="1:12" ht="15" customHeight="1" x14ac:dyDescent="0.25">
      <c r="I87" s="115" t="s">
        <v>68</v>
      </c>
      <c r="J87" s="116"/>
      <c r="K87" s="116"/>
      <c r="L87" s="117"/>
    </row>
    <row r="89" spans="1:12" x14ac:dyDescent="0.25">
      <c r="A89" s="3" t="s">
        <v>69</v>
      </c>
    </row>
    <row r="91" spans="1:12" ht="409.5" customHeight="1" x14ac:dyDescent="0.25">
      <c r="A91" s="127" t="s">
        <v>70</v>
      </c>
      <c r="B91" s="127"/>
      <c r="C91" s="127"/>
      <c r="D91" s="127"/>
      <c r="E91" s="127"/>
    </row>
    <row r="92" spans="1:12" ht="120.75" customHeight="1" x14ac:dyDescent="0.25">
      <c r="A92" s="127"/>
      <c r="B92" s="127"/>
      <c r="C92" s="127"/>
      <c r="D92" s="127"/>
      <c r="E92" s="127"/>
    </row>
    <row r="95" spans="1:12" x14ac:dyDescent="0.25">
      <c r="A95" s="42" t="s">
        <v>71</v>
      </c>
    </row>
    <row r="97" spans="1:5" ht="48.75" customHeight="1" x14ac:dyDescent="0.25">
      <c r="A97" s="125" t="s">
        <v>72</v>
      </c>
      <c r="B97" s="126"/>
      <c r="C97" s="126"/>
      <c r="D97" s="126"/>
      <c r="E97" s="126"/>
    </row>
    <row r="100" spans="1:5" x14ac:dyDescent="0.25">
      <c r="A100" s="40"/>
    </row>
    <row r="101" spans="1:5" x14ac:dyDescent="0.25">
      <c r="A101" s="41"/>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8" scale="8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39"/>
  <sheetViews>
    <sheetView topLeftCell="T13" zoomScaleNormal="100" zoomScaleSheetLayoutView="100" workbookViewId="0">
      <selection activeCell="X1" sqref="X1"/>
    </sheetView>
  </sheetViews>
  <sheetFormatPr baseColWidth="10" defaultColWidth="8.5703125" defaultRowHeight="12.75" x14ac:dyDescent="0.2"/>
  <cols>
    <col min="1" max="1" width="12.5703125" style="16" customWidth="1"/>
    <col min="2" max="2" width="64.5703125" style="16" customWidth="1"/>
    <col min="3" max="3" width="13.42578125" style="16" customWidth="1"/>
    <col min="4" max="4" width="15" style="16" customWidth="1"/>
    <col min="5" max="5" width="14.42578125" style="16" customWidth="1"/>
    <col min="6" max="6" width="12.5703125" style="16" customWidth="1"/>
    <col min="7" max="7" width="64.5703125" style="16"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50.85546875" style="16" customWidth="1"/>
    <col min="24" max="24" width="12.5703125" style="16" customWidth="1"/>
    <col min="25" max="25" width="13.5703125" style="16" customWidth="1"/>
    <col min="26" max="26" width="41.42578125" style="16" customWidth="1"/>
    <col min="27" max="16384" width="8.5703125" style="16"/>
  </cols>
  <sheetData>
    <row r="1" spans="1:23" x14ac:dyDescent="0.2">
      <c r="A1" s="15"/>
      <c r="B1" s="15"/>
      <c r="C1" s="15"/>
      <c r="D1" s="15"/>
      <c r="E1" s="15"/>
      <c r="F1" s="15"/>
      <c r="G1" s="15"/>
      <c r="H1" s="15"/>
      <c r="I1" s="15"/>
      <c r="J1" s="15"/>
      <c r="K1" s="15"/>
      <c r="L1" s="15"/>
      <c r="M1" s="15"/>
      <c r="N1" s="15"/>
      <c r="O1" s="15"/>
      <c r="P1" s="15"/>
      <c r="Q1" s="15"/>
    </row>
    <row r="2" spans="1:23" ht="13.5" thickBot="1" x14ac:dyDescent="0.25">
      <c r="A2" s="15"/>
      <c r="B2" s="15"/>
      <c r="C2" s="15"/>
      <c r="D2" s="15"/>
      <c r="E2" s="15"/>
      <c r="F2" s="15"/>
      <c r="G2" s="15"/>
      <c r="H2" s="15"/>
      <c r="I2" s="15"/>
      <c r="J2" s="15"/>
      <c r="K2" s="15"/>
      <c r="L2" s="15"/>
      <c r="M2" s="15"/>
      <c r="N2" s="15"/>
      <c r="O2" s="15"/>
      <c r="P2" s="15"/>
      <c r="Q2" s="15"/>
    </row>
    <row r="3" spans="1:23" s="18" customFormat="1" ht="15" x14ac:dyDescent="0.2">
      <c r="C3" s="145" t="s">
        <v>73</v>
      </c>
      <c r="D3" s="146"/>
      <c r="E3" s="147"/>
      <c r="F3" s="147"/>
      <c r="G3" s="147"/>
      <c r="H3" s="147"/>
      <c r="I3" s="148"/>
      <c r="J3" s="17"/>
      <c r="K3" s="17"/>
      <c r="L3" s="23" t="s">
        <v>86</v>
      </c>
      <c r="M3" s="23" t="s">
        <v>87</v>
      </c>
      <c r="N3" s="17"/>
      <c r="O3" s="17"/>
    </row>
    <row r="4" spans="1:23" s="20" customFormat="1" ht="24.75" x14ac:dyDescent="0.25">
      <c r="B4" s="61"/>
      <c r="C4" s="149" t="s">
        <v>75</v>
      </c>
      <c r="D4" s="150"/>
      <c r="E4" s="151" t="s">
        <v>76</v>
      </c>
      <c r="F4" s="152"/>
      <c r="G4" s="71" t="s">
        <v>77</v>
      </c>
      <c r="H4" s="63" t="s">
        <v>88</v>
      </c>
      <c r="I4" s="72" t="s">
        <v>79</v>
      </c>
      <c r="J4" s="19"/>
      <c r="K4" s="19"/>
      <c r="L4" s="23" t="s">
        <v>89</v>
      </c>
      <c r="M4" s="23" t="s">
        <v>90</v>
      </c>
      <c r="N4" s="19"/>
      <c r="O4" s="19"/>
    </row>
    <row r="5" spans="1:23" s="26" customFormat="1" ht="54" customHeight="1" thickBot="1" x14ac:dyDescent="0.25">
      <c r="B5" s="62"/>
      <c r="C5" s="153" t="str">
        <f>'Contratación (C)'!A13</f>
        <v>C.R8</v>
      </c>
      <c r="D5" s="154"/>
      <c r="E5" s="155" t="str">
        <f>'Contratación (C)'!B13</f>
        <v xml:space="preserve">Falsedad documental </v>
      </c>
      <c r="F5" s="156"/>
      <c r="G5" s="60" t="str">
        <f>'Contratación (C)'!C13</f>
        <v>El licitador incurre en falsedad para poder acceder al procedimiento de licitación y/o se aprecia falsedad en la documentación presentada para obtener el pago del precio.</v>
      </c>
      <c r="H5" s="24">
        <f>'Contratación (C)'!D13</f>
        <v>0</v>
      </c>
      <c r="I5" s="31">
        <f>'Contratación (C)'!E13</f>
        <v>0</v>
      </c>
      <c r="J5" s="15"/>
      <c r="K5" s="15"/>
      <c r="L5" s="15"/>
      <c r="M5" s="25" t="s">
        <v>91</v>
      </c>
      <c r="N5" s="15"/>
      <c r="O5" s="15"/>
    </row>
    <row r="6" spans="1:23" x14ac:dyDescent="0.2">
      <c r="A6" s="15"/>
      <c r="B6" s="15"/>
      <c r="C6" s="15"/>
      <c r="D6" s="15"/>
      <c r="E6" s="15"/>
      <c r="F6" s="15"/>
      <c r="G6" s="15"/>
      <c r="H6" s="15"/>
      <c r="I6" s="15"/>
      <c r="J6" s="15"/>
      <c r="K6" s="15"/>
      <c r="L6" s="15"/>
      <c r="M6" s="15"/>
      <c r="N6" s="15"/>
      <c r="O6" s="15"/>
      <c r="P6" s="15"/>
      <c r="Q6" s="15"/>
    </row>
    <row r="7" spans="1:23" x14ac:dyDescent="0.2">
      <c r="A7" s="15"/>
      <c r="B7" s="15"/>
      <c r="C7" s="15"/>
      <c r="D7" s="15"/>
      <c r="E7" s="15"/>
      <c r="F7" s="15"/>
      <c r="G7" s="15"/>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160.5" customHeight="1" x14ac:dyDescent="0.2">
      <c r="A10" s="27" t="s">
        <v>338</v>
      </c>
      <c r="B10" s="58" t="s">
        <v>339</v>
      </c>
      <c r="C10" s="66">
        <v>4</v>
      </c>
      <c r="D10" s="66">
        <v>1</v>
      </c>
      <c r="E10" s="70">
        <f>C10*D10</f>
        <v>4</v>
      </c>
      <c r="F10" s="27" t="s">
        <v>340</v>
      </c>
      <c r="G10" s="45" t="s">
        <v>341</v>
      </c>
      <c r="H10" s="67" t="s">
        <v>86</v>
      </c>
      <c r="I10" s="67" t="s">
        <v>87</v>
      </c>
      <c r="J10" s="66">
        <v>-3</v>
      </c>
      <c r="K10" s="66">
        <v>-3</v>
      </c>
      <c r="L10" s="27">
        <f t="shared" ref="L10:M12" si="0">IF(ISNUMBER(C10),IF(C10+J10&gt;1,C10+J10,1),"")</f>
        <v>1</v>
      </c>
      <c r="M10" s="27">
        <f t="shared" si="0"/>
        <v>1</v>
      </c>
      <c r="N10" s="70">
        <f>L10*M10</f>
        <v>1</v>
      </c>
      <c r="O10" s="68"/>
      <c r="P10" s="68"/>
      <c r="Q10" s="68"/>
      <c r="R10" s="66"/>
      <c r="S10" s="66"/>
      <c r="T10" s="27">
        <f>IF(ISNUMBER($L10),IF($L10+R10&gt;1,$L10+R10,1),"")</f>
        <v>1</v>
      </c>
      <c r="U10" s="27">
        <f>IF(ISNUMBER($M10),IF($M10+S10&gt;1,$M10+S10,1),"")</f>
        <v>1</v>
      </c>
      <c r="V10" s="70">
        <f>T10*U10</f>
        <v>1</v>
      </c>
      <c r="W10" s="98" t="s">
        <v>395</v>
      </c>
    </row>
    <row r="11" spans="1:23" ht="189.75" customHeight="1" x14ac:dyDescent="0.2">
      <c r="A11" s="27" t="s">
        <v>342</v>
      </c>
      <c r="B11" s="57" t="s">
        <v>343</v>
      </c>
      <c r="C11" s="66">
        <v>4</v>
      </c>
      <c r="D11" s="66">
        <v>1</v>
      </c>
      <c r="E11" s="70">
        <f t="shared" ref="E11:E12" si="1">C11*D11</f>
        <v>4</v>
      </c>
      <c r="F11" s="27" t="s">
        <v>344</v>
      </c>
      <c r="G11" s="49" t="s">
        <v>345</v>
      </c>
      <c r="H11" s="67" t="s">
        <v>86</v>
      </c>
      <c r="I11" s="67" t="s">
        <v>87</v>
      </c>
      <c r="J11" s="66">
        <v>-3</v>
      </c>
      <c r="K11" s="66">
        <v>-3</v>
      </c>
      <c r="L11" s="27">
        <f t="shared" si="0"/>
        <v>1</v>
      </c>
      <c r="M11" s="27">
        <f t="shared" si="0"/>
        <v>1</v>
      </c>
      <c r="N11" s="70">
        <f t="shared" ref="N11:N12" si="2">L11*M11</f>
        <v>1</v>
      </c>
      <c r="O11" s="68"/>
      <c r="P11" s="68"/>
      <c r="Q11" s="68"/>
      <c r="R11" s="66"/>
      <c r="S11" s="66"/>
      <c r="T11" s="27">
        <f t="shared" ref="T11:T12" si="3">IF(ISNUMBER($L11),IF($L11+R11&gt;1,$L11+R11,1),"")</f>
        <v>1</v>
      </c>
      <c r="U11" s="27">
        <f t="shared" ref="U11:U12" si="4">IF(ISNUMBER($M11),IF($M11+S11&gt;1,$M11+S11,1),"")</f>
        <v>1</v>
      </c>
      <c r="V11" s="70">
        <f t="shared" ref="V11:V12" si="5">T11*U11</f>
        <v>1</v>
      </c>
      <c r="W11" s="98" t="s">
        <v>396</v>
      </c>
    </row>
    <row r="12" spans="1:23" ht="176.25" customHeight="1" x14ac:dyDescent="0.2">
      <c r="A12" s="27" t="s">
        <v>346</v>
      </c>
      <c r="B12" s="52" t="s">
        <v>347</v>
      </c>
      <c r="C12" s="66">
        <v>4</v>
      </c>
      <c r="D12" s="66">
        <v>1</v>
      </c>
      <c r="E12" s="70">
        <f t="shared" si="1"/>
        <v>4</v>
      </c>
      <c r="F12" s="27" t="s">
        <v>348</v>
      </c>
      <c r="G12" s="49" t="s">
        <v>349</v>
      </c>
      <c r="H12" s="67" t="s">
        <v>86</v>
      </c>
      <c r="I12" s="67" t="s">
        <v>87</v>
      </c>
      <c r="J12" s="67">
        <v>-3</v>
      </c>
      <c r="K12" s="67">
        <v>-3</v>
      </c>
      <c r="L12" s="27">
        <f t="shared" si="0"/>
        <v>1</v>
      </c>
      <c r="M12" s="27">
        <f t="shared" si="0"/>
        <v>1</v>
      </c>
      <c r="N12" s="70">
        <f t="shared" si="2"/>
        <v>1</v>
      </c>
      <c r="O12" s="68"/>
      <c r="P12" s="68"/>
      <c r="Q12" s="68"/>
      <c r="R12" s="67"/>
      <c r="S12" s="67"/>
      <c r="T12" s="27">
        <f t="shared" si="3"/>
        <v>1</v>
      </c>
      <c r="U12" s="27">
        <f t="shared" si="4"/>
        <v>1</v>
      </c>
      <c r="V12" s="70">
        <f t="shared" si="5"/>
        <v>1</v>
      </c>
      <c r="W12" s="98" t="s">
        <v>397</v>
      </c>
    </row>
    <row r="13" spans="1:23" ht="48" customHeight="1" x14ac:dyDescent="0.2">
      <c r="D13" s="73" t="s">
        <v>118</v>
      </c>
      <c r="E13" s="69">
        <f>ROUND(SUM(E10:E12)/COUNT(C10:C12),2)</f>
        <v>4</v>
      </c>
      <c r="M13" s="73" t="s">
        <v>119</v>
      </c>
      <c r="N13" s="69">
        <f>ROUND(SUMIF(N10:N12,"&gt;0",N10:N12)/COUNT(N10:N12),2)</f>
        <v>1</v>
      </c>
      <c r="U13" s="73" t="s">
        <v>120</v>
      </c>
      <c r="V13" s="69">
        <f>ROUND(SUMIF(V10:V12,"&gt;0",V10:V12)/COUNT(V10:V12),2)</f>
        <v>1</v>
      </c>
    </row>
    <row r="36" spans="4:5" x14ac:dyDescent="0.2">
      <c r="D36" s="16">
        <v>1</v>
      </c>
      <c r="E36" s="16">
        <v>-1</v>
      </c>
    </row>
    <row r="37" spans="4:5" x14ac:dyDescent="0.2">
      <c r="D37" s="16">
        <v>2</v>
      </c>
      <c r="E37" s="16">
        <v>-2</v>
      </c>
    </row>
    <row r="38" spans="4:5" x14ac:dyDescent="0.2">
      <c r="D38" s="16">
        <v>3</v>
      </c>
      <c r="E38" s="16">
        <v>-3</v>
      </c>
    </row>
    <row r="39" spans="4:5" x14ac:dyDescent="0.2">
      <c r="D39" s="16">
        <v>4</v>
      </c>
      <c r="E39" s="1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79" priority="18" operator="between">
      <formula>8</formula>
      <formula>16</formula>
    </cfRule>
    <cfRule type="cellIs" dxfId="78" priority="19" operator="between">
      <formula>4</formula>
      <formula>7.99</formula>
    </cfRule>
    <cfRule type="cellIs" dxfId="77" priority="20" operator="between">
      <formula>1</formula>
      <formula>3.99</formula>
    </cfRule>
  </conditionalFormatting>
  <conditionalFormatting sqref="F10:F12">
    <cfRule type="cellIs" dxfId="76" priority="15" operator="between">
      <formula>11</formula>
      <formula>25</formula>
    </cfRule>
    <cfRule type="cellIs" dxfId="75" priority="16" operator="between">
      <formula>6</formula>
      <formula>10</formula>
    </cfRule>
    <cfRule type="cellIs" dxfId="74" priority="17" operator="between">
      <formula>0</formula>
      <formula>5</formula>
    </cfRule>
  </conditionalFormatting>
  <conditionalFormatting sqref="H10:H12">
    <cfRule type="containsText" dxfId="73" priority="13" operator="containsText" text="Sí">
      <formula>NOT(ISERROR(SEARCH("Sí",H10)))</formula>
    </cfRule>
    <cfRule type="containsText" dxfId="72" priority="14" operator="containsText" text="No">
      <formula>NOT(ISERROR(SEARCH("No",H10)))</formula>
    </cfRule>
  </conditionalFormatting>
  <conditionalFormatting sqref="I10:I12">
    <cfRule type="containsText" dxfId="71" priority="10" operator="containsText" text="Bajo">
      <formula>NOT(ISERROR(SEARCH("Bajo",I10)))</formula>
    </cfRule>
    <cfRule type="containsText" dxfId="70" priority="11" operator="containsText" text="Medio">
      <formula>NOT(ISERROR(SEARCH("Medio",I10)))</formula>
    </cfRule>
    <cfRule type="containsText" dxfId="69" priority="12" operator="containsText" text="Alto">
      <formula>NOT(ISERROR(SEARCH("Alto",I10)))</formula>
    </cfRule>
  </conditionalFormatting>
  <conditionalFormatting sqref="E13">
    <cfRule type="cellIs" dxfId="68" priority="7" operator="between">
      <formula>8</formula>
      <formula>16</formula>
    </cfRule>
    <cfRule type="cellIs" dxfId="67" priority="8" operator="between">
      <formula>4</formula>
      <formula>7.99</formula>
    </cfRule>
    <cfRule type="cellIs" dxfId="66" priority="9" operator="between">
      <formula>1</formula>
      <formula>3.99</formula>
    </cfRule>
  </conditionalFormatting>
  <conditionalFormatting sqref="N13">
    <cfRule type="cellIs" dxfId="65" priority="4" operator="between">
      <formula>8</formula>
      <formula>16</formula>
    </cfRule>
    <cfRule type="cellIs" dxfId="64" priority="5" operator="between">
      <formula>4</formula>
      <formula>7.99</formula>
    </cfRule>
    <cfRule type="cellIs" dxfId="63" priority="6" operator="between">
      <formula>1</formula>
      <formula>3.99</formula>
    </cfRule>
  </conditionalFormatting>
  <conditionalFormatting sqref="V13">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37"/>
  <sheetViews>
    <sheetView topLeftCell="Q16" zoomScaleNormal="100" zoomScaleSheetLayoutView="100" workbookViewId="0">
      <selection activeCell="W10" sqref="W10"/>
    </sheetView>
  </sheetViews>
  <sheetFormatPr baseColWidth="10" defaultColWidth="8.5703125" defaultRowHeight="12.75" x14ac:dyDescent="0.2"/>
  <cols>
    <col min="1" max="1" width="12.5703125" style="16" customWidth="1"/>
    <col min="2" max="2" width="64.5703125" style="16" customWidth="1"/>
    <col min="3" max="3" width="13.42578125" style="16" customWidth="1"/>
    <col min="4" max="4" width="15" style="16" customWidth="1"/>
    <col min="5" max="5" width="14.42578125" style="16" customWidth="1"/>
    <col min="6" max="6" width="12.5703125" style="16" customWidth="1"/>
    <col min="7" max="7" width="64.5703125" style="16"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48.5703125" style="16" customWidth="1"/>
    <col min="24" max="24" width="12.5703125" style="16" customWidth="1"/>
    <col min="25" max="25" width="13.5703125" style="16" customWidth="1"/>
    <col min="26" max="26" width="41.42578125" style="16" customWidth="1"/>
    <col min="27" max="16384" width="8.5703125" style="16"/>
  </cols>
  <sheetData>
    <row r="1" spans="1:23" x14ac:dyDescent="0.2">
      <c r="A1" s="15"/>
      <c r="B1" s="15"/>
      <c r="C1" s="15"/>
      <c r="D1" s="15"/>
      <c r="E1" s="15"/>
      <c r="F1" s="15"/>
      <c r="G1" s="15"/>
      <c r="H1" s="15"/>
      <c r="I1" s="15"/>
      <c r="J1" s="15"/>
      <c r="K1" s="15"/>
      <c r="L1" s="15"/>
      <c r="M1" s="15"/>
      <c r="N1" s="15"/>
      <c r="O1" s="15"/>
      <c r="P1" s="15"/>
      <c r="Q1" s="15"/>
    </row>
    <row r="2" spans="1:23" ht="13.5" thickBot="1" x14ac:dyDescent="0.25">
      <c r="A2" s="15"/>
      <c r="B2" s="15"/>
      <c r="C2" s="15"/>
      <c r="D2" s="15"/>
      <c r="E2" s="15"/>
      <c r="F2" s="15"/>
      <c r="G2" s="15"/>
      <c r="H2" s="15"/>
      <c r="I2" s="15"/>
      <c r="J2" s="15"/>
      <c r="K2" s="15"/>
      <c r="L2" s="15"/>
      <c r="M2" s="15"/>
      <c r="N2" s="15"/>
      <c r="O2" s="15"/>
      <c r="P2" s="15"/>
      <c r="Q2" s="15"/>
    </row>
    <row r="3" spans="1:23" s="18" customFormat="1" ht="15" x14ac:dyDescent="0.2">
      <c r="C3" s="145" t="s">
        <v>73</v>
      </c>
      <c r="D3" s="146"/>
      <c r="E3" s="147"/>
      <c r="F3" s="147"/>
      <c r="G3" s="147"/>
      <c r="H3" s="147"/>
      <c r="I3" s="148"/>
      <c r="J3" s="17"/>
      <c r="K3" s="17"/>
      <c r="L3" s="23" t="s">
        <v>86</v>
      </c>
      <c r="M3" s="23" t="s">
        <v>87</v>
      </c>
      <c r="N3" s="17"/>
      <c r="O3" s="17"/>
    </row>
    <row r="4" spans="1:23" s="20" customFormat="1" ht="24.75" x14ac:dyDescent="0.25">
      <c r="B4" s="61"/>
      <c r="C4" s="149" t="s">
        <v>75</v>
      </c>
      <c r="D4" s="150"/>
      <c r="E4" s="151" t="s">
        <v>76</v>
      </c>
      <c r="F4" s="152"/>
      <c r="G4" s="71" t="s">
        <v>77</v>
      </c>
      <c r="H4" s="63" t="s">
        <v>88</v>
      </c>
      <c r="I4" s="72" t="s">
        <v>79</v>
      </c>
      <c r="J4" s="19"/>
      <c r="K4" s="19"/>
      <c r="L4" s="23" t="s">
        <v>89</v>
      </c>
      <c r="M4" s="23" t="s">
        <v>90</v>
      </c>
      <c r="N4" s="19"/>
      <c r="O4" s="19"/>
    </row>
    <row r="5" spans="1:23" s="26" customFormat="1" ht="54" customHeight="1" thickBot="1" x14ac:dyDescent="0.25">
      <c r="B5" s="62"/>
      <c r="C5" s="153" t="str">
        <f>'Contratación (C)'!A14</f>
        <v>C.R9</v>
      </c>
      <c r="D5" s="154"/>
      <c r="E5" s="155" t="str">
        <f>'Contratación (C)'!B14</f>
        <v>Doble financiación</v>
      </c>
      <c r="F5" s="156"/>
      <c r="G5" s="60" t="str">
        <f>'Contratación (C)'!C14</f>
        <v>Incumplimiento de la prohibición de doble financiación.</v>
      </c>
      <c r="H5" s="24">
        <f>'Contratación (C)'!D14</f>
        <v>0</v>
      </c>
      <c r="I5" s="31">
        <f>'Contratación (C)'!E14</f>
        <v>0</v>
      </c>
      <c r="J5" s="15"/>
      <c r="K5" s="15"/>
      <c r="L5" s="15"/>
      <c r="M5" s="25" t="s">
        <v>91</v>
      </c>
      <c r="N5" s="15"/>
      <c r="O5" s="15"/>
    </row>
    <row r="6" spans="1:23" x14ac:dyDescent="0.2">
      <c r="A6" s="15"/>
      <c r="B6" s="15"/>
      <c r="C6" s="15"/>
      <c r="D6" s="15"/>
      <c r="E6" s="15"/>
      <c r="F6" s="15"/>
      <c r="G6" s="15"/>
      <c r="H6" s="15"/>
      <c r="I6" s="15"/>
      <c r="J6" s="15"/>
      <c r="K6" s="15"/>
      <c r="L6" s="15"/>
      <c r="M6" s="15"/>
      <c r="N6" s="15"/>
      <c r="O6" s="15"/>
      <c r="P6" s="15"/>
      <c r="Q6" s="15"/>
    </row>
    <row r="7" spans="1:23" x14ac:dyDescent="0.2">
      <c r="A7" s="15"/>
      <c r="B7" s="15"/>
      <c r="C7" s="15"/>
      <c r="D7" s="15"/>
      <c r="E7" s="15"/>
      <c r="F7" s="15"/>
      <c r="G7" s="15"/>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198.75" customHeight="1" x14ac:dyDescent="0.2">
      <c r="A10" s="27" t="s">
        <v>350</v>
      </c>
      <c r="B10" s="30" t="s">
        <v>351</v>
      </c>
      <c r="C10" s="67">
        <v>4</v>
      </c>
      <c r="D10" s="66">
        <v>1</v>
      </c>
      <c r="E10" s="70">
        <f>C10*D10</f>
        <v>4</v>
      </c>
      <c r="F10" s="27" t="s">
        <v>352</v>
      </c>
      <c r="G10" s="78" t="s">
        <v>353</v>
      </c>
      <c r="H10" s="67" t="s">
        <v>86</v>
      </c>
      <c r="I10" s="67" t="s">
        <v>87</v>
      </c>
      <c r="J10" s="67">
        <v>-3</v>
      </c>
      <c r="K10" s="67">
        <v>-3</v>
      </c>
      <c r="L10" s="27">
        <f t="shared" ref="L10:M10" si="0">IF(ISNUMBER(C10),IF(C10+J10&gt;1,C10+J10,1),"")</f>
        <v>1</v>
      </c>
      <c r="M10" s="27">
        <f t="shared" si="0"/>
        <v>1</v>
      </c>
      <c r="N10" s="70">
        <f>L10*M10</f>
        <v>1</v>
      </c>
      <c r="O10" s="68"/>
      <c r="P10" s="68"/>
      <c r="Q10" s="68"/>
      <c r="R10" s="67"/>
      <c r="S10" s="67"/>
      <c r="T10" s="27">
        <f>IF(ISNUMBER($L10),IF($L10+R10&gt;1,$L10+R10,1),"")</f>
        <v>1</v>
      </c>
      <c r="U10" s="27">
        <f>IF(ISNUMBER($M10),IF($M10+S10&gt;1,$M10+S10,1),"")</f>
        <v>1</v>
      </c>
      <c r="V10" s="70">
        <f>T10*U10</f>
        <v>1</v>
      </c>
      <c r="W10" s="111" t="s">
        <v>398</v>
      </c>
    </row>
    <row r="11" spans="1:23" ht="48" customHeight="1" x14ac:dyDescent="0.2">
      <c r="D11" s="73" t="s">
        <v>118</v>
      </c>
      <c r="E11" s="69">
        <f>ROUND(SUM(E10:E10)/COUNT(C10:C10),2)</f>
        <v>4</v>
      </c>
      <c r="M11" s="73" t="s">
        <v>119</v>
      </c>
      <c r="N11" s="69">
        <f>ROUND(SUMIF(N10:N10,"&gt;0",N10:N10)/COUNT(N10:N10),2)</f>
        <v>1</v>
      </c>
      <c r="U11" s="73" t="s">
        <v>120</v>
      </c>
      <c r="V11" s="69">
        <f>ROUND(SUMIF(V10:V10,"&gt;0",V10:V10)/COUNT(V10:V10),2)</f>
        <v>1</v>
      </c>
    </row>
    <row r="34" spans="4:5" x14ac:dyDescent="0.2">
      <c r="D34" s="16">
        <v>1</v>
      </c>
      <c r="E34" s="16">
        <v>-1</v>
      </c>
    </row>
    <row r="35" spans="4:5" x14ac:dyDescent="0.2">
      <c r="D35" s="16">
        <v>2</v>
      </c>
      <c r="E35" s="16">
        <v>-2</v>
      </c>
    </row>
    <row r="36" spans="4:5" x14ac:dyDescent="0.2">
      <c r="D36" s="16">
        <v>3</v>
      </c>
      <c r="E36" s="16">
        <v>-3</v>
      </c>
    </row>
    <row r="37" spans="4:5" x14ac:dyDescent="0.2">
      <c r="D37" s="16">
        <v>4</v>
      </c>
      <c r="E37" s="1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59" priority="18" operator="between">
      <formula>8</formula>
      <formula>16</formula>
    </cfRule>
    <cfRule type="cellIs" dxfId="58" priority="19" operator="between">
      <formula>4</formula>
      <formula>7.99</formula>
    </cfRule>
    <cfRule type="cellIs" dxfId="57" priority="20" operator="between">
      <formula>1</formula>
      <formula>3.99</formula>
    </cfRule>
  </conditionalFormatting>
  <conditionalFormatting sqref="F10">
    <cfRule type="cellIs" dxfId="56" priority="15" operator="between">
      <formula>11</formula>
      <formula>25</formula>
    </cfRule>
    <cfRule type="cellIs" dxfId="55" priority="16" operator="between">
      <formula>6</formula>
      <formula>10</formula>
    </cfRule>
    <cfRule type="cellIs" dxfId="54" priority="17" operator="between">
      <formula>0</formula>
      <formula>5</formula>
    </cfRule>
  </conditionalFormatting>
  <conditionalFormatting sqref="H10">
    <cfRule type="containsText" dxfId="53" priority="13" operator="containsText" text="Sí">
      <formula>NOT(ISERROR(SEARCH("Sí",H10)))</formula>
    </cfRule>
    <cfRule type="containsText" dxfId="52" priority="14" operator="containsText" text="No">
      <formula>NOT(ISERROR(SEARCH("No",H10)))</formula>
    </cfRule>
  </conditionalFormatting>
  <conditionalFormatting sqref="I10">
    <cfRule type="containsText" dxfId="51" priority="10" operator="containsText" text="Bajo">
      <formula>NOT(ISERROR(SEARCH("Bajo",I10)))</formula>
    </cfRule>
    <cfRule type="containsText" dxfId="50" priority="11" operator="containsText" text="Medio">
      <formula>NOT(ISERROR(SEARCH("Medio",I10)))</formula>
    </cfRule>
    <cfRule type="containsText" dxfId="49" priority="12" operator="containsText" text="Alto">
      <formula>NOT(ISERROR(SEARCH("Alto",I10)))</formula>
    </cfRule>
  </conditionalFormatting>
  <conditionalFormatting sqref="E11">
    <cfRule type="cellIs" dxfId="48" priority="7" operator="between">
      <formula>8</formula>
      <formula>16</formula>
    </cfRule>
    <cfRule type="cellIs" dxfId="47" priority="8" operator="between">
      <formula>4</formula>
      <formula>7.99</formula>
    </cfRule>
    <cfRule type="cellIs" dxfId="46" priority="9" operator="between">
      <formula>1</formula>
      <formula>3.99</formula>
    </cfRule>
  </conditionalFormatting>
  <conditionalFormatting sqref="N11">
    <cfRule type="cellIs" dxfId="45" priority="4" operator="between">
      <formula>8</formula>
      <formula>16</formula>
    </cfRule>
    <cfRule type="cellIs" dxfId="44" priority="5" operator="between">
      <formula>4</formula>
      <formula>7.99</formula>
    </cfRule>
    <cfRule type="cellIs" dxfId="43" priority="6" operator="between">
      <formula>1</formula>
      <formula>3.99</formula>
    </cfRule>
  </conditionalFormatting>
  <conditionalFormatting sqref="V11">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0 J10:K10">
      <formula1>negative</formula1>
    </dataValidation>
    <dataValidation type="list" allowBlank="1" showInputMessage="1" showErrorMessage="1" sqref="C10:D10">
      <formula1>positive</formula1>
    </dataValidation>
    <dataValidation type="list" allowBlank="1" showInputMessage="1" showErrorMessage="1" sqref="H10">
      <formula1>$L$3:$L$4</formula1>
    </dataValidation>
    <dataValidation type="list" allowBlank="1" showInputMessage="1" showErrorMessage="1" sqref="I1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38"/>
  <sheetViews>
    <sheetView topLeftCell="Q17" zoomScaleNormal="100" zoomScaleSheetLayoutView="100" workbookViewId="0">
      <selection activeCell="W11" sqref="W11"/>
    </sheetView>
  </sheetViews>
  <sheetFormatPr baseColWidth="10" defaultColWidth="8.5703125" defaultRowHeight="12.75" x14ac:dyDescent="0.2"/>
  <cols>
    <col min="1" max="1" width="12.5703125" style="16" customWidth="1"/>
    <col min="2" max="2" width="64.5703125" style="16" customWidth="1"/>
    <col min="3" max="3" width="13.42578125" style="16" customWidth="1"/>
    <col min="4" max="4" width="15" style="16" customWidth="1"/>
    <col min="5" max="5" width="14.42578125" style="16" customWidth="1"/>
    <col min="6" max="6" width="12.5703125" style="16" customWidth="1"/>
    <col min="7" max="7" width="64.5703125" style="16"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49.140625" style="16" customWidth="1"/>
    <col min="24" max="24" width="12.5703125" style="16" customWidth="1"/>
    <col min="25" max="25" width="13.5703125" style="16" customWidth="1"/>
    <col min="26" max="26" width="41.42578125" style="16" customWidth="1"/>
    <col min="27" max="16384" width="8.5703125" style="16"/>
  </cols>
  <sheetData>
    <row r="1" spans="1:23" x14ac:dyDescent="0.2">
      <c r="A1" s="15"/>
      <c r="B1" s="15"/>
      <c r="C1" s="15"/>
      <c r="D1" s="15"/>
      <c r="E1" s="15"/>
      <c r="F1" s="15"/>
      <c r="G1" s="15"/>
      <c r="H1" s="15"/>
      <c r="I1" s="15"/>
      <c r="J1" s="15"/>
      <c r="K1" s="15"/>
      <c r="L1" s="15"/>
      <c r="M1" s="15"/>
      <c r="N1" s="15"/>
      <c r="O1" s="15"/>
      <c r="P1" s="15"/>
      <c r="Q1" s="15"/>
    </row>
    <row r="2" spans="1:23" ht="13.5" thickBot="1" x14ac:dyDescent="0.25">
      <c r="A2" s="15"/>
      <c r="B2" s="15"/>
      <c r="C2" s="15"/>
      <c r="D2" s="15"/>
      <c r="E2" s="15"/>
      <c r="F2" s="15"/>
      <c r="G2" s="15"/>
      <c r="H2" s="15"/>
      <c r="I2" s="15"/>
      <c r="J2" s="15"/>
      <c r="K2" s="15"/>
      <c r="L2" s="15"/>
      <c r="M2" s="15"/>
      <c r="N2" s="15"/>
      <c r="O2" s="15"/>
      <c r="P2" s="15"/>
      <c r="Q2" s="15"/>
    </row>
    <row r="3" spans="1:23" s="18" customFormat="1" ht="15" x14ac:dyDescent="0.2">
      <c r="C3" s="145" t="s">
        <v>73</v>
      </c>
      <c r="D3" s="146"/>
      <c r="E3" s="147"/>
      <c r="F3" s="147"/>
      <c r="G3" s="147"/>
      <c r="H3" s="147"/>
      <c r="I3" s="148"/>
      <c r="J3" s="17"/>
      <c r="K3" s="17"/>
      <c r="L3" s="23" t="s">
        <v>86</v>
      </c>
      <c r="M3" s="23" t="s">
        <v>87</v>
      </c>
      <c r="N3" s="17"/>
      <c r="O3" s="17"/>
    </row>
    <row r="4" spans="1:23" s="20" customFormat="1" ht="24.75" x14ac:dyDescent="0.25">
      <c r="B4" s="61"/>
      <c r="C4" s="149" t="s">
        <v>75</v>
      </c>
      <c r="D4" s="150"/>
      <c r="E4" s="151" t="s">
        <v>76</v>
      </c>
      <c r="F4" s="152"/>
      <c r="G4" s="71" t="s">
        <v>77</v>
      </c>
      <c r="H4" s="63" t="s">
        <v>88</v>
      </c>
      <c r="I4" s="72" t="s">
        <v>79</v>
      </c>
      <c r="J4" s="19"/>
      <c r="K4" s="19"/>
      <c r="L4" s="23" t="s">
        <v>89</v>
      </c>
      <c r="M4" s="23" t="s">
        <v>90</v>
      </c>
      <c r="N4" s="19"/>
      <c r="O4" s="19"/>
    </row>
    <row r="5" spans="1:23" s="26" customFormat="1" ht="54" customHeight="1" thickBot="1" x14ac:dyDescent="0.25">
      <c r="B5" s="62"/>
      <c r="C5" s="153" t="str">
        <f>'Contratación (C)'!A15</f>
        <v>C.R10</v>
      </c>
      <c r="D5" s="154"/>
      <c r="E5" s="155" t="str">
        <f>'Contratación (C)'!B15</f>
        <v xml:space="preserve">Incumplimiento de las obligaciones de información, comunicación y publicidad </v>
      </c>
      <c r="F5" s="156"/>
      <c r="G5" s="60" t="str">
        <f>'Contratación (C)'!C15</f>
        <v>No se cumple lo estipulado en la normativa nacional o europea respecto a las obligaciones de información y publicidad.</v>
      </c>
      <c r="H5" s="24">
        <f>'Contratación (C)'!D15</f>
        <v>0</v>
      </c>
      <c r="I5" s="31">
        <f>'Contratación (C)'!E15</f>
        <v>0</v>
      </c>
      <c r="J5" s="15"/>
      <c r="K5" s="15"/>
      <c r="L5" s="15"/>
      <c r="M5" s="25" t="s">
        <v>91</v>
      </c>
      <c r="N5" s="15"/>
      <c r="O5" s="15"/>
    </row>
    <row r="6" spans="1:23" x14ac:dyDescent="0.2">
      <c r="A6" s="15"/>
      <c r="B6" s="15"/>
      <c r="C6" s="15"/>
      <c r="D6" s="15"/>
      <c r="E6" s="15"/>
      <c r="F6" s="15"/>
      <c r="G6" s="15"/>
      <c r="H6" s="15"/>
      <c r="I6" s="15"/>
      <c r="J6" s="15"/>
      <c r="K6" s="15"/>
      <c r="L6" s="15"/>
      <c r="M6" s="15"/>
      <c r="N6" s="15"/>
      <c r="O6" s="15"/>
      <c r="P6" s="15"/>
      <c r="Q6" s="15"/>
    </row>
    <row r="7" spans="1:23" x14ac:dyDescent="0.2">
      <c r="A7" s="15"/>
      <c r="B7" s="15"/>
      <c r="C7" s="15"/>
      <c r="D7" s="15"/>
      <c r="E7" s="15"/>
      <c r="F7" s="15"/>
      <c r="G7" s="15"/>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258" customHeight="1" x14ac:dyDescent="0.2">
      <c r="A10" s="27" t="s">
        <v>354</v>
      </c>
      <c r="B10" s="52" t="s">
        <v>355</v>
      </c>
      <c r="C10" s="66">
        <v>3</v>
      </c>
      <c r="D10" s="66">
        <v>1</v>
      </c>
      <c r="E10" s="70">
        <f>C10*D10</f>
        <v>3</v>
      </c>
      <c r="F10" s="27" t="s">
        <v>356</v>
      </c>
      <c r="G10" s="51" t="s">
        <v>357</v>
      </c>
      <c r="H10" s="67" t="s">
        <v>86</v>
      </c>
      <c r="I10" s="67" t="s">
        <v>87</v>
      </c>
      <c r="J10" s="66">
        <v>-2</v>
      </c>
      <c r="K10" s="66">
        <v>-2</v>
      </c>
      <c r="L10" s="27">
        <f t="shared" ref="L10:M11" si="0">IF(ISNUMBER(C10),IF(C10+J10&gt;1,C10+J10,1),"")</f>
        <v>1</v>
      </c>
      <c r="M10" s="27">
        <f t="shared" si="0"/>
        <v>1</v>
      </c>
      <c r="N10" s="70">
        <f>L10*M10</f>
        <v>1</v>
      </c>
      <c r="O10" s="68"/>
      <c r="P10" s="68"/>
      <c r="Q10" s="68"/>
      <c r="R10" s="66"/>
      <c r="S10" s="66"/>
      <c r="T10" s="27">
        <f>IF(ISNUMBER($L10),IF($L10+R10&gt;1,$L10+R10,1),"")</f>
        <v>1</v>
      </c>
      <c r="U10" s="27">
        <f>IF(ISNUMBER($M10),IF($M10+S10&gt;1,$M10+S10,1),"")</f>
        <v>1</v>
      </c>
      <c r="V10" s="70">
        <f>T10*U10</f>
        <v>1</v>
      </c>
      <c r="W10" s="111" t="s">
        <v>399</v>
      </c>
    </row>
    <row r="11" spans="1:23" ht="129" customHeight="1" x14ac:dyDescent="0.2">
      <c r="A11" s="27" t="s">
        <v>358</v>
      </c>
      <c r="B11" s="30" t="s">
        <v>359</v>
      </c>
      <c r="C11" s="67">
        <v>4</v>
      </c>
      <c r="D11" s="66">
        <v>1</v>
      </c>
      <c r="E11" s="70">
        <f t="shared" ref="E11" si="1">C11*D11</f>
        <v>4</v>
      </c>
      <c r="F11" s="27" t="s">
        <v>360</v>
      </c>
      <c r="G11" s="28" t="s">
        <v>361</v>
      </c>
      <c r="H11" s="67" t="s">
        <v>86</v>
      </c>
      <c r="I11" s="67" t="s">
        <v>87</v>
      </c>
      <c r="J11" s="67">
        <v>-3</v>
      </c>
      <c r="K11" s="67">
        <v>-3</v>
      </c>
      <c r="L11" s="27">
        <f t="shared" si="0"/>
        <v>1</v>
      </c>
      <c r="M11" s="27">
        <f t="shared" si="0"/>
        <v>1</v>
      </c>
      <c r="N11" s="70">
        <f t="shared" ref="N11" si="2">L11*M11</f>
        <v>1</v>
      </c>
      <c r="O11" s="68"/>
      <c r="P11" s="68"/>
      <c r="Q11" s="68"/>
      <c r="R11" s="67"/>
      <c r="S11" s="67"/>
      <c r="T11" s="27">
        <f t="shared" ref="T11" si="3">IF(ISNUMBER($L11),IF($L11+R11&gt;1,$L11+R11,1),"")</f>
        <v>1</v>
      </c>
      <c r="U11" s="27">
        <f t="shared" ref="U11" si="4">IF(ISNUMBER($M11),IF($M11+S11&gt;1,$M11+S11,1),"")</f>
        <v>1</v>
      </c>
      <c r="V11" s="70">
        <f t="shared" ref="V11" si="5">T11*U11</f>
        <v>1</v>
      </c>
      <c r="W11" s="111" t="s">
        <v>400</v>
      </c>
    </row>
    <row r="12" spans="1:23" ht="48" customHeight="1" x14ac:dyDescent="0.2">
      <c r="D12" s="73" t="s">
        <v>118</v>
      </c>
      <c r="E12" s="69">
        <f>ROUND(SUM(E10:E11)/COUNT(C10:C11),2)</f>
        <v>3.5</v>
      </c>
      <c r="M12" s="73" t="s">
        <v>119</v>
      </c>
      <c r="N12" s="69">
        <f>ROUND(SUMIF(N10:N11,"&gt;0",N10:N11)/COUNT(N10:N11),2)</f>
        <v>1</v>
      </c>
      <c r="U12" s="73" t="s">
        <v>120</v>
      </c>
      <c r="V12" s="69">
        <f>ROUND(SUMIF(V10:V11,"&gt;0",V10:V11)/COUNT(V10:V11),2)</f>
        <v>1</v>
      </c>
    </row>
    <row r="35" spans="4:5" x14ac:dyDescent="0.2">
      <c r="D35" s="16">
        <v>1</v>
      </c>
      <c r="E35" s="16">
        <v>-1</v>
      </c>
    </row>
    <row r="36" spans="4:5" x14ac:dyDescent="0.2">
      <c r="D36" s="16">
        <v>2</v>
      </c>
      <c r="E36" s="16">
        <v>-2</v>
      </c>
    </row>
    <row r="37" spans="4:5" x14ac:dyDescent="0.2">
      <c r="D37" s="16">
        <v>3</v>
      </c>
      <c r="E37" s="16">
        <v>-3</v>
      </c>
    </row>
    <row r="38" spans="4:5" x14ac:dyDescent="0.2">
      <c r="D38" s="16">
        <v>4</v>
      </c>
      <c r="E38" s="1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9" priority="18" operator="between">
      <formula>8</formula>
      <formula>16</formula>
    </cfRule>
    <cfRule type="cellIs" dxfId="38" priority="19" operator="between">
      <formula>4</formula>
      <formula>7.99</formula>
    </cfRule>
    <cfRule type="cellIs" dxfId="37" priority="20" operator="between">
      <formula>1</formula>
      <formula>3.99</formula>
    </cfRule>
  </conditionalFormatting>
  <conditionalFormatting sqref="F10:F11">
    <cfRule type="cellIs" dxfId="36" priority="15" operator="between">
      <formula>11</formula>
      <formula>25</formula>
    </cfRule>
    <cfRule type="cellIs" dxfId="35" priority="16" operator="between">
      <formula>6</formula>
      <formula>10</formula>
    </cfRule>
    <cfRule type="cellIs" dxfId="34" priority="17" operator="between">
      <formula>0</formula>
      <formula>5</formula>
    </cfRule>
  </conditionalFormatting>
  <conditionalFormatting sqref="H10:H11">
    <cfRule type="containsText" dxfId="33" priority="13" operator="containsText" text="Sí">
      <formula>NOT(ISERROR(SEARCH("Sí",H10)))</formula>
    </cfRule>
    <cfRule type="containsText" dxfId="32" priority="14" operator="containsText" text="No">
      <formula>NOT(ISERROR(SEARCH("No",H10)))</formula>
    </cfRule>
  </conditionalFormatting>
  <conditionalFormatting sqref="I10:I11">
    <cfRule type="containsText" dxfId="31" priority="10" operator="containsText" text="Bajo">
      <formula>NOT(ISERROR(SEARCH("Bajo",I10)))</formula>
    </cfRule>
    <cfRule type="containsText" dxfId="30" priority="11" operator="containsText" text="Medio">
      <formula>NOT(ISERROR(SEARCH("Medio",I10)))</formula>
    </cfRule>
    <cfRule type="containsText" dxfId="29" priority="12" operator="containsText" text="Alto">
      <formula>NOT(ISERROR(SEARCH("Alto",I10)))</formula>
    </cfRule>
  </conditionalFormatting>
  <conditionalFormatting sqref="E12">
    <cfRule type="cellIs" dxfId="28" priority="7" operator="between">
      <formula>8</formula>
      <formula>16</formula>
    </cfRule>
    <cfRule type="cellIs" dxfId="27" priority="8" operator="between">
      <formula>4</formula>
      <formula>7.99</formula>
    </cfRule>
    <cfRule type="cellIs" dxfId="26" priority="9" operator="between">
      <formula>1</formula>
      <formula>3.99</formula>
    </cfRule>
  </conditionalFormatting>
  <conditionalFormatting sqref="N12">
    <cfRule type="cellIs" dxfId="25" priority="4" operator="between">
      <formula>8</formula>
      <formula>16</formula>
    </cfRule>
    <cfRule type="cellIs" dxfId="24" priority="5" operator="between">
      <formula>4</formula>
      <formula>7.99</formula>
    </cfRule>
    <cfRule type="cellIs" dxfId="23" priority="6" operator="between">
      <formula>1</formula>
      <formula>3.99</formula>
    </cfRule>
  </conditionalFormatting>
  <conditionalFormatting sqref="V12">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39"/>
  <sheetViews>
    <sheetView topLeftCell="Q9" zoomScaleNormal="100" zoomScaleSheetLayoutView="100" workbookViewId="0">
      <selection activeCell="W12" sqref="W12"/>
    </sheetView>
  </sheetViews>
  <sheetFormatPr baseColWidth="10" defaultColWidth="8.5703125" defaultRowHeight="12.75" x14ac:dyDescent="0.2"/>
  <cols>
    <col min="1" max="1" width="12.5703125" style="16" customWidth="1"/>
    <col min="2" max="2" width="64.5703125" style="16" customWidth="1"/>
    <col min="3" max="3" width="13.42578125" style="16" customWidth="1"/>
    <col min="4" max="4" width="15" style="16" customWidth="1"/>
    <col min="5" max="5" width="14.42578125" style="16" customWidth="1"/>
    <col min="6" max="6" width="12.5703125" style="16" customWidth="1"/>
    <col min="7" max="7" width="64.5703125" style="16"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48.85546875" style="16" customWidth="1"/>
    <col min="24" max="24" width="12.5703125" style="16" customWidth="1"/>
    <col min="25" max="25" width="13.5703125" style="16" customWidth="1"/>
    <col min="26" max="26" width="41.42578125" style="16" customWidth="1"/>
    <col min="27" max="16384" width="8.5703125" style="16"/>
  </cols>
  <sheetData>
    <row r="1" spans="1:23" x14ac:dyDescent="0.2">
      <c r="A1" s="15"/>
      <c r="B1" s="15"/>
      <c r="C1" s="15"/>
      <c r="D1" s="15"/>
      <c r="E1" s="15"/>
      <c r="F1" s="15"/>
      <c r="G1" s="15"/>
      <c r="H1" s="15"/>
      <c r="I1" s="15"/>
      <c r="J1" s="15"/>
      <c r="K1" s="15"/>
      <c r="L1" s="15"/>
      <c r="M1" s="15"/>
      <c r="N1" s="15"/>
      <c r="O1" s="15"/>
      <c r="P1" s="15"/>
      <c r="Q1" s="15"/>
    </row>
    <row r="2" spans="1:23" ht="13.5" thickBot="1" x14ac:dyDescent="0.25">
      <c r="A2" s="15"/>
      <c r="B2" s="15"/>
      <c r="C2" s="15"/>
      <c r="D2" s="15"/>
      <c r="E2" s="15"/>
      <c r="F2" s="15"/>
      <c r="G2" s="15"/>
      <c r="H2" s="15"/>
      <c r="I2" s="15"/>
      <c r="J2" s="15"/>
      <c r="K2" s="15"/>
      <c r="L2" s="15"/>
      <c r="M2" s="15"/>
      <c r="N2" s="15"/>
      <c r="O2" s="15"/>
      <c r="P2" s="15"/>
      <c r="Q2" s="15"/>
    </row>
    <row r="3" spans="1:23" s="18" customFormat="1" ht="15" x14ac:dyDescent="0.2">
      <c r="C3" s="145" t="s">
        <v>73</v>
      </c>
      <c r="D3" s="146"/>
      <c r="E3" s="147"/>
      <c r="F3" s="147"/>
      <c r="G3" s="147"/>
      <c r="H3" s="147"/>
      <c r="I3" s="148"/>
      <c r="J3" s="17"/>
      <c r="K3" s="17"/>
      <c r="L3" s="23" t="s">
        <v>86</v>
      </c>
      <c r="M3" s="23" t="s">
        <v>87</v>
      </c>
      <c r="N3" s="17"/>
      <c r="O3" s="17"/>
    </row>
    <row r="4" spans="1:23" s="20" customFormat="1" ht="24.75" x14ac:dyDescent="0.25">
      <c r="B4" s="61"/>
      <c r="C4" s="149" t="s">
        <v>75</v>
      </c>
      <c r="D4" s="150"/>
      <c r="E4" s="151" t="s">
        <v>76</v>
      </c>
      <c r="F4" s="152"/>
      <c r="G4" s="71" t="s">
        <v>77</v>
      </c>
      <c r="H4" s="63" t="s">
        <v>88</v>
      </c>
      <c r="I4" s="72" t="s">
        <v>79</v>
      </c>
      <c r="J4" s="19"/>
      <c r="K4" s="19"/>
      <c r="L4" s="23" t="s">
        <v>89</v>
      </c>
      <c r="M4" s="23" t="s">
        <v>90</v>
      </c>
      <c r="N4" s="19"/>
      <c r="O4" s="19"/>
    </row>
    <row r="5" spans="1:23" s="26" customFormat="1" ht="54" customHeight="1" thickBot="1" x14ac:dyDescent="0.25">
      <c r="B5" s="62"/>
      <c r="C5" s="153" t="str">
        <f>'Contratación (C)'!A16</f>
        <v>C.R11</v>
      </c>
      <c r="D5" s="154"/>
      <c r="E5" s="155" t="str">
        <f>'Contratación (C)'!B16</f>
        <v>Pérdida de pista de auditoría</v>
      </c>
      <c r="F5" s="156"/>
      <c r="G5" s="60" t="str">
        <f>'Contratación (C)'!C16</f>
        <v>No se garantiza la conservación de toda la documentación y registros contables para disponer de una pista de auditoría adecuada</v>
      </c>
      <c r="H5" s="24">
        <f>'Contratación (C)'!D16</f>
        <v>0</v>
      </c>
      <c r="I5" s="31">
        <f>'Contratación (C)'!E16</f>
        <v>0</v>
      </c>
      <c r="J5" s="15"/>
      <c r="K5" s="15"/>
      <c r="L5" s="15"/>
      <c r="M5" s="25" t="s">
        <v>91</v>
      </c>
      <c r="N5" s="15"/>
      <c r="O5" s="15"/>
    </row>
    <row r="6" spans="1:23" x14ac:dyDescent="0.2">
      <c r="A6" s="15"/>
      <c r="B6" s="15"/>
      <c r="C6" s="15"/>
      <c r="D6" s="15"/>
      <c r="E6" s="15"/>
      <c r="F6" s="15"/>
      <c r="G6" s="15"/>
      <c r="H6" s="15"/>
      <c r="I6" s="15"/>
      <c r="J6" s="15"/>
      <c r="K6" s="15"/>
      <c r="L6" s="15"/>
      <c r="M6" s="15"/>
      <c r="N6" s="15"/>
      <c r="O6" s="15"/>
      <c r="P6" s="15"/>
      <c r="Q6" s="15"/>
    </row>
    <row r="7" spans="1:23" x14ac:dyDescent="0.2">
      <c r="A7" s="15"/>
      <c r="B7" s="15"/>
      <c r="C7" s="15"/>
      <c r="D7" s="15"/>
      <c r="E7" s="15"/>
      <c r="F7" s="15"/>
      <c r="G7" s="15"/>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120" customHeight="1" x14ac:dyDescent="0.2">
      <c r="A10" s="27" t="s">
        <v>362</v>
      </c>
      <c r="B10" s="39" t="s">
        <v>363</v>
      </c>
      <c r="C10" s="66">
        <v>4</v>
      </c>
      <c r="D10" s="66">
        <v>1</v>
      </c>
      <c r="E10" s="70">
        <f>C10*D10</f>
        <v>4</v>
      </c>
      <c r="F10" s="27" t="s">
        <v>364</v>
      </c>
      <c r="G10" s="51" t="s">
        <v>365</v>
      </c>
      <c r="H10" s="67" t="s">
        <v>86</v>
      </c>
      <c r="I10" s="67" t="s">
        <v>87</v>
      </c>
      <c r="J10" s="66">
        <v>-3</v>
      </c>
      <c r="K10" s="66">
        <v>-3</v>
      </c>
      <c r="L10" s="27">
        <f t="shared" ref="L10:M12" si="0">IF(ISNUMBER(C10),IF(C10+J10&gt;1,C10+J10,1),"")</f>
        <v>1</v>
      </c>
      <c r="M10" s="27">
        <f t="shared" si="0"/>
        <v>1</v>
      </c>
      <c r="N10" s="70">
        <f>L10*M10</f>
        <v>1</v>
      </c>
      <c r="O10" s="68"/>
      <c r="P10" s="68"/>
      <c r="Q10" s="68"/>
      <c r="R10" s="66"/>
      <c r="S10" s="66"/>
      <c r="T10" s="27">
        <f>IF(ISNUMBER($L10),IF($L10+R10&gt;1,$L10+R10,1),"")</f>
        <v>1</v>
      </c>
      <c r="U10" s="27">
        <f>IF(ISNUMBER($M10),IF($M10+S10&gt;1,$M10+S10,1),"")</f>
        <v>1</v>
      </c>
      <c r="V10" s="70">
        <f>T10*U10</f>
        <v>1</v>
      </c>
      <c r="W10" s="98" t="s">
        <v>401</v>
      </c>
    </row>
    <row r="11" spans="1:23" ht="174" customHeight="1" x14ac:dyDescent="0.2">
      <c r="A11" s="27" t="s">
        <v>366</v>
      </c>
      <c r="B11" s="29" t="s">
        <v>367</v>
      </c>
      <c r="C11" s="66">
        <v>4</v>
      </c>
      <c r="D11" s="66">
        <v>1</v>
      </c>
      <c r="E11" s="70">
        <f>C11*D11</f>
        <v>4</v>
      </c>
      <c r="F11" s="27" t="s">
        <v>368</v>
      </c>
      <c r="G11" s="28" t="s">
        <v>369</v>
      </c>
      <c r="H11" s="67" t="s">
        <v>86</v>
      </c>
      <c r="I11" s="67" t="s">
        <v>87</v>
      </c>
      <c r="J11" s="66">
        <v>-3</v>
      </c>
      <c r="K11" s="66">
        <v>-3</v>
      </c>
      <c r="L11" s="27">
        <f t="shared" si="0"/>
        <v>1</v>
      </c>
      <c r="M11" s="27">
        <f t="shared" si="0"/>
        <v>1</v>
      </c>
      <c r="N11" s="70">
        <f>L11*M11</f>
        <v>1</v>
      </c>
      <c r="O11" s="68"/>
      <c r="P11" s="68"/>
      <c r="Q11" s="68"/>
      <c r="R11" s="66"/>
      <c r="S11" s="66"/>
      <c r="T11" s="27">
        <f>IF(ISNUMBER($L11),IF($L11+R11&gt;1,$L11+R11,1),"")</f>
        <v>1</v>
      </c>
      <c r="U11" s="27">
        <f>IF(ISNUMBER($M11),IF($M11+S11&gt;1,$M11+S11,1),"")</f>
        <v>1</v>
      </c>
      <c r="V11" s="70">
        <f>T11*U11</f>
        <v>1</v>
      </c>
      <c r="W11" s="98" t="s">
        <v>429</v>
      </c>
    </row>
    <row r="12" spans="1:23" ht="117.75" customHeight="1" x14ac:dyDescent="0.2">
      <c r="A12" s="27" t="s">
        <v>370</v>
      </c>
      <c r="B12" s="30" t="s">
        <v>371</v>
      </c>
      <c r="C12" s="67">
        <v>4</v>
      </c>
      <c r="D12" s="66">
        <v>1</v>
      </c>
      <c r="E12" s="70">
        <f t="shared" ref="E12" si="1">C12*D12</f>
        <v>4</v>
      </c>
      <c r="F12" s="27" t="s">
        <v>372</v>
      </c>
      <c r="G12" s="78" t="s">
        <v>373</v>
      </c>
      <c r="H12" s="67" t="s">
        <v>86</v>
      </c>
      <c r="I12" s="67" t="s">
        <v>87</v>
      </c>
      <c r="J12" s="67">
        <v>-3</v>
      </c>
      <c r="K12" s="67">
        <v>-3</v>
      </c>
      <c r="L12" s="27">
        <f t="shared" si="0"/>
        <v>1</v>
      </c>
      <c r="M12" s="27">
        <f t="shared" si="0"/>
        <v>1</v>
      </c>
      <c r="N12" s="70">
        <f t="shared" ref="N12" si="2">L12*M12</f>
        <v>1</v>
      </c>
      <c r="O12" s="68"/>
      <c r="P12" s="68"/>
      <c r="Q12" s="68"/>
      <c r="R12" s="67"/>
      <c r="S12" s="67"/>
      <c r="T12" s="27">
        <f t="shared" ref="T12" si="3">IF(ISNUMBER($L12),IF($L12+R12&gt;1,$L12+R12,1),"")</f>
        <v>1</v>
      </c>
      <c r="U12" s="27">
        <f t="shared" ref="U12" si="4">IF(ISNUMBER($M12),IF($M12+S12&gt;1,$M12+S12,1),"")</f>
        <v>1</v>
      </c>
      <c r="V12" s="70">
        <f t="shared" ref="V12" si="5">T12*U12</f>
        <v>1</v>
      </c>
      <c r="W12" s="111" t="s">
        <v>402</v>
      </c>
    </row>
    <row r="13" spans="1:23" ht="48" customHeight="1" x14ac:dyDescent="0.2">
      <c r="D13" s="73" t="s">
        <v>118</v>
      </c>
      <c r="E13" s="69">
        <f>ROUND(SUM(E10:E12)/COUNT(C10:C12),2)</f>
        <v>4</v>
      </c>
      <c r="M13" s="73" t="s">
        <v>119</v>
      </c>
      <c r="N13" s="69">
        <f>ROUND(SUMIF(N10:N12,"&gt;0",N10:N12)/COUNT(N10:N12),2)</f>
        <v>1</v>
      </c>
      <c r="U13" s="73" t="s">
        <v>120</v>
      </c>
      <c r="V13" s="69">
        <f>ROUND(SUMIF(V10:V12,"&gt;0",V10:V12)/COUNT(V10:V12),2)</f>
        <v>1</v>
      </c>
    </row>
    <row r="36" spans="4:5" x14ac:dyDescent="0.2">
      <c r="D36" s="16">
        <v>1</v>
      </c>
      <c r="E36" s="16">
        <v>-1</v>
      </c>
    </row>
    <row r="37" spans="4:5" x14ac:dyDescent="0.2">
      <c r="D37" s="16">
        <v>2</v>
      </c>
      <c r="E37" s="16">
        <v>-2</v>
      </c>
    </row>
    <row r="38" spans="4:5" x14ac:dyDescent="0.2">
      <c r="D38" s="16">
        <v>3</v>
      </c>
      <c r="E38" s="16">
        <v>-3</v>
      </c>
    </row>
    <row r="39" spans="4:5" x14ac:dyDescent="0.2">
      <c r="D39" s="16">
        <v>4</v>
      </c>
      <c r="E39" s="1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9" priority="18" operator="between">
      <formula>8</formula>
      <formula>16</formula>
    </cfRule>
    <cfRule type="cellIs" dxfId="18" priority="19" operator="between">
      <formula>4</formula>
      <formula>7.99</formula>
    </cfRule>
    <cfRule type="cellIs" dxfId="17" priority="20" operator="between">
      <formula>1</formula>
      <formula>3.99</formula>
    </cfRule>
  </conditionalFormatting>
  <conditionalFormatting sqref="F10:F12">
    <cfRule type="cellIs" dxfId="16" priority="15" operator="between">
      <formula>11</formula>
      <formula>25</formula>
    </cfRule>
    <cfRule type="cellIs" dxfId="15" priority="16" operator="between">
      <formula>6</formula>
      <formula>10</formula>
    </cfRule>
    <cfRule type="cellIs" dxfId="14" priority="17" operator="between">
      <formula>0</formula>
      <formula>5</formula>
    </cfRule>
  </conditionalFormatting>
  <conditionalFormatting sqref="H10:H12">
    <cfRule type="containsText" dxfId="13" priority="13" operator="containsText" text="Sí">
      <formula>NOT(ISERROR(SEARCH("Sí",H10)))</formula>
    </cfRule>
    <cfRule type="containsText" dxfId="12" priority="14" operator="containsText" text="No">
      <formula>NOT(ISERROR(SEARCH("No",H10)))</formula>
    </cfRule>
  </conditionalFormatting>
  <conditionalFormatting sqref="I10:I12">
    <cfRule type="containsText" dxfId="11" priority="10" operator="containsText" text="Bajo">
      <formula>NOT(ISERROR(SEARCH("Bajo",I10)))</formula>
    </cfRule>
    <cfRule type="containsText" dxfId="10" priority="11" operator="containsText" text="Medio">
      <formula>NOT(ISERROR(SEARCH("Medio",I10)))</formula>
    </cfRule>
    <cfRule type="containsText" dxfId="9" priority="12" operator="containsText" text="Alto">
      <formula>NOT(ISERROR(SEARCH("Alto",I10)))</formula>
    </cfRule>
  </conditionalFormatting>
  <conditionalFormatting sqref="E13">
    <cfRule type="cellIs" dxfId="8" priority="7" operator="between">
      <formula>8</formula>
      <formula>16</formula>
    </cfRule>
    <cfRule type="cellIs" dxfId="7" priority="8" operator="between">
      <formula>4</formula>
      <formula>7.99</formula>
    </cfRule>
    <cfRule type="cellIs" dxfId="6" priority="9" operator="between">
      <formula>1</formula>
      <formula>3.99</formula>
    </cfRule>
  </conditionalFormatting>
  <conditionalFormatting sqref="N13">
    <cfRule type="cellIs" dxfId="5" priority="4" operator="between">
      <formula>8</formula>
      <formula>16</formula>
    </cfRule>
    <cfRule type="cellIs" dxfId="4" priority="5" operator="between">
      <formula>4</formula>
      <formula>7.99</formula>
    </cfRule>
    <cfRule type="cellIs" dxfId="3" priority="6" operator="between">
      <formula>1</formula>
      <formula>3.99</formula>
    </cfRule>
  </conditionalFormatting>
  <conditionalFormatting sqref="V13">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4"/>
  <sheetViews>
    <sheetView tabSelected="1" zoomScaleNormal="100" zoomScalePageLayoutView="125" workbookViewId="0">
      <selection activeCell="A3" sqref="A3"/>
    </sheetView>
  </sheetViews>
  <sheetFormatPr baseColWidth="10" defaultColWidth="8.5703125" defaultRowHeight="12" x14ac:dyDescent="0.2"/>
  <cols>
    <col min="1" max="1" width="11.42578125" style="32" customWidth="1"/>
    <col min="2" max="2" width="36.85546875" style="14" customWidth="1"/>
    <col min="3" max="3" width="60.42578125" style="14" customWidth="1"/>
    <col min="4" max="4" width="31.5703125" style="34" bestFit="1" customWidth="1"/>
    <col min="5" max="5" width="17.5703125" style="34" bestFit="1" customWidth="1"/>
    <col min="6" max="6" width="13" style="15" customWidth="1"/>
    <col min="7" max="7" width="14.42578125" style="15" customWidth="1"/>
    <col min="8" max="16384" width="8.5703125" style="15"/>
  </cols>
  <sheetData>
    <row r="1" spans="1:7" x14ac:dyDescent="0.2">
      <c r="D1" s="14"/>
      <c r="E1" s="14"/>
    </row>
    <row r="2" spans="1:7" ht="15.75" x14ac:dyDescent="0.2">
      <c r="A2" s="82" t="s">
        <v>430</v>
      </c>
      <c r="D2" s="14"/>
      <c r="E2" s="14"/>
    </row>
    <row r="3" spans="1:7" x14ac:dyDescent="0.2">
      <c r="D3" s="14"/>
      <c r="E3" s="14"/>
    </row>
    <row r="4" spans="1:7" s="17" customFormat="1" ht="38.25" customHeight="1" x14ac:dyDescent="0.2">
      <c r="A4" s="136" t="s">
        <v>73</v>
      </c>
      <c r="B4" s="137"/>
      <c r="C4" s="137"/>
      <c r="D4" s="137"/>
      <c r="E4" s="138"/>
      <c r="F4" s="136" t="s">
        <v>74</v>
      </c>
      <c r="G4" s="138"/>
    </row>
    <row r="5" spans="1:7" s="19" customFormat="1" ht="48" x14ac:dyDescent="0.2">
      <c r="A5" s="77" t="s">
        <v>75</v>
      </c>
      <c r="B5" s="73" t="s">
        <v>76</v>
      </c>
      <c r="C5" s="73" t="s">
        <v>77</v>
      </c>
      <c r="D5" s="76" t="s">
        <v>78</v>
      </c>
      <c r="E5" s="79" t="s">
        <v>79</v>
      </c>
      <c r="F5" s="73" t="s">
        <v>80</v>
      </c>
      <c r="G5" s="73" t="s">
        <v>81</v>
      </c>
    </row>
    <row r="6" spans="1:7" ht="54.75" customHeight="1" x14ac:dyDescent="0.2">
      <c r="A6" s="35" t="s">
        <v>121</v>
      </c>
      <c r="B6" s="36" t="s">
        <v>122</v>
      </c>
      <c r="C6" s="22" t="s">
        <v>123</v>
      </c>
      <c r="D6" s="75" t="s">
        <v>124</v>
      </c>
      <c r="E6" s="75"/>
      <c r="F6" s="69">
        <f>'C.R1'!N17</f>
        <v>1</v>
      </c>
      <c r="G6" s="69">
        <f>'C.R1'!V17</f>
        <v>1</v>
      </c>
    </row>
    <row r="7" spans="1:7" ht="48" x14ac:dyDescent="0.2">
      <c r="A7" s="35" t="s">
        <v>125</v>
      </c>
      <c r="B7" s="36" t="s">
        <v>126</v>
      </c>
      <c r="C7" s="22" t="s">
        <v>127</v>
      </c>
      <c r="D7" s="75"/>
      <c r="E7" s="75"/>
      <c r="F7" s="69">
        <f>'C.R2'!N17</f>
        <v>1.29</v>
      </c>
      <c r="G7" s="69">
        <f>'C.R2'!V17</f>
        <v>1.29</v>
      </c>
    </row>
    <row r="8" spans="1:7" ht="60" x14ac:dyDescent="0.2">
      <c r="A8" s="35" t="s">
        <v>128</v>
      </c>
      <c r="B8" s="36" t="s">
        <v>129</v>
      </c>
      <c r="C8" s="22" t="s">
        <v>130</v>
      </c>
      <c r="D8" s="75"/>
      <c r="E8" s="75"/>
      <c r="F8" s="69">
        <f>'C.R3'!N21</f>
        <v>1.27</v>
      </c>
      <c r="G8" s="69">
        <f>'C.R3'!V21</f>
        <v>1.27</v>
      </c>
    </row>
    <row r="9" spans="1:7" ht="43.5" customHeight="1" x14ac:dyDescent="0.2">
      <c r="A9" s="35" t="s">
        <v>131</v>
      </c>
      <c r="B9" s="36" t="s">
        <v>132</v>
      </c>
      <c r="C9" s="22" t="s">
        <v>133</v>
      </c>
      <c r="D9" s="75"/>
      <c r="E9" s="75"/>
      <c r="F9" s="69">
        <f>'C.R4'!N20</f>
        <v>1</v>
      </c>
      <c r="G9" s="69">
        <f>'C.R4'!V20</f>
        <v>1</v>
      </c>
    </row>
    <row r="10" spans="1:7" ht="48" x14ac:dyDescent="0.2">
      <c r="A10" s="35" t="s">
        <v>134</v>
      </c>
      <c r="B10" s="36" t="s">
        <v>135</v>
      </c>
      <c r="C10" s="22" t="s">
        <v>136</v>
      </c>
      <c r="D10" s="75"/>
      <c r="E10" s="75"/>
      <c r="F10" s="69">
        <f>'C.R5'!N13</f>
        <v>1</v>
      </c>
      <c r="G10" s="69">
        <f>'C.R5'!V13</f>
        <v>1</v>
      </c>
    </row>
    <row r="11" spans="1:7" ht="43.5" customHeight="1" x14ac:dyDescent="0.2">
      <c r="A11" s="35" t="s">
        <v>137</v>
      </c>
      <c r="B11" s="36" t="s">
        <v>138</v>
      </c>
      <c r="C11" s="22" t="s">
        <v>139</v>
      </c>
      <c r="D11" s="75"/>
      <c r="E11" s="75"/>
      <c r="F11" s="69">
        <f>'C.R6'!N15</f>
        <v>1.2</v>
      </c>
      <c r="G11" s="69">
        <f>'C.R6'!V15</f>
        <v>1.2</v>
      </c>
    </row>
    <row r="12" spans="1:7" ht="43.5" customHeight="1" x14ac:dyDescent="0.2">
      <c r="A12" s="35" t="s">
        <v>140</v>
      </c>
      <c r="B12" s="55" t="s">
        <v>141</v>
      </c>
      <c r="C12" s="21" t="s">
        <v>142</v>
      </c>
      <c r="D12" s="75"/>
      <c r="E12" s="75"/>
      <c r="F12" s="69">
        <f>'C.R7'!N14</f>
        <v>1</v>
      </c>
      <c r="G12" s="69">
        <f>'C.R7'!V14</f>
        <v>1</v>
      </c>
    </row>
    <row r="13" spans="1:7" ht="38.25" customHeight="1" x14ac:dyDescent="0.2">
      <c r="A13" s="35" t="s">
        <v>143</v>
      </c>
      <c r="B13" s="36" t="s">
        <v>144</v>
      </c>
      <c r="C13" s="53" t="s">
        <v>145</v>
      </c>
      <c r="D13" s="75"/>
      <c r="E13" s="75"/>
      <c r="F13" s="69">
        <f>'C.R8'!N13</f>
        <v>1</v>
      </c>
      <c r="G13" s="69">
        <f>'C.R8'!V13</f>
        <v>1</v>
      </c>
    </row>
    <row r="14" spans="1:7" ht="39.75" customHeight="1" x14ac:dyDescent="0.2">
      <c r="A14" s="35" t="s">
        <v>146</v>
      </c>
      <c r="B14" s="83" t="s">
        <v>82</v>
      </c>
      <c r="C14" s="22" t="s">
        <v>83</v>
      </c>
      <c r="D14" s="75"/>
      <c r="E14" s="75"/>
      <c r="F14" s="69">
        <f>'C.R9'!N11</f>
        <v>1</v>
      </c>
      <c r="G14" s="69">
        <f>'C.R9'!V11</f>
        <v>1</v>
      </c>
    </row>
    <row r="15" spans="1:7" ht="43.5" customHeight="1" x14ac:dyDescent="0.2">
      <c r="A15" s="35" t="s">
        <v>147</v>
      </c>
      <c r="B15" s="36" t="s">
        <v>148</v>
      </c>
      <c r="C15" s="81" t="s">
        <v>84</v>
      </c>
      <c r="D15" s="75"/>
      <c r="E15" s="75"/>
      <c r="F15" s="69">
        <f>'C.R10'!N12</f>
        <v>1</v>
      </c>
      <c r="G15" s="69">
        <f>'C.R10'!V12</f>
        <v>1</v>
      </c>
    </row>
    <row r="16" spans="1:7" s="33" customFormat="1" ht="39" customHeight="1" x14ac:dyDescent="0.2">
      <c r="A16" s="35" t="s">
        <v>149</v>
      </c>
      <c r="B16" s="37" t="s">
        <v>150</v>
      </c>
      <c r="C16" s="80" t="s">
        <v>85</v>
      </c>
      <c r="D16" s="75"/>
      <c r="E16" s="75"/>
      <c r="F16" s="69">
        <f>'C.R11'!N13</f>
        <v>1</v>
      </c>
      <c r="G16" s="69">
        <f>'C.R11'!V13</f>
        <v>1</v>
      </c>
    </row>
    <row r="17" spans="4:7" ht="36" x14ac:dyDescent="0.2">
      <c r="D17" s="14"/>
      <c r="E17" s="88" t="s">
        <v>151</v>
      </c>
      <c r="F17" s="69">
        <f>ROUND(SUM(F6:F16)/COUNT(F6:F16),2)</f>
        <v>1.07</v>
      </c>
      <c r="G17" s="69">
        <f>ROUND(SUM(G6:G16)/COUNT(G6:G16),2)</f>
        <v>1.07</v>
      </c>
    </row>
    <row r="18" spans="4:7" x14ac:dyDescent="0.2">
      <c r="D18" s="14"/>
      <c r="E18" s="14"/>
    </row>
    <row r="19" spans="4:7" x14ac:dyDescent="0.2">
      <c r="D19" s="14"/>
      <c r="E19" s="14"/>
    </row>
    <row r="20" spans="4:7" x14ac:dyDescent="0.2">
      <c r="D20" s="14"/>
      <c r="E20" s="14"/>
    </row>
    <row r="21" spans="4:7" x14ac:dyDescent="0.2">
      <c r="D21" s="14"/>
      <c r="E21" s="14"/>
    </row>
    <row r="22" spans="4:7" x14ac:dyDescent="0.2">
      <c r="D22" s="14"/>
      <c r="E22" s="14"/>
    </row>
    <row r="23" spans="4:7" x14ac:dyDescent="0.2">
      <c r="D23" s="14"/>
      <c r="E23" s="14"/>
    </row>
    <row r="24" spans="4:7" x14ac:dyDescent="0.2">
      <c r="D24" s="14"/>
      <c r="E24" s="14"/>
    </row>
    <row r="25" spans="4:7" x14ac:dyDescent="0.2">
      <c r="D25" s="14"/>
      <c r="E25" s="14"/>
    </row>
    <row r="26" spans="4:7" x14ac:dyDescent="0.2">
      <c r="D26" s="14"/>
      <c r="E26" s="14"/>
    </row>
    <row r="27" spans="4:7" x14ac:dyDescent="0.2">
      <c r="D27" s="14"/>
      <c r="E27" s="14"/>
    </row>
    <row r="28" spans="4:7" x14ac:dyDescent="0.2">
      <c r="D28" s="14"/>
      <c r="E28" s="14"/>
    </row>
    <row r="29" spans="4:7" x14ac:dyDescent="0.2">
      <c r="D29" s="14"/>
      <c r="E29" s="14"/>
    </row>
    <row r="30" spans="4:7" x14ac:dyDescent="0.2">
      <c r="D30" s="14"/>
      <c r="E30" s="14"/>
    </row>
    <row r="31" spans="4:7" x14ac:dyDescent="0.2">
      <c r="D31" s="14"/>
      <c r="E31" s="14"/>
    </row>
    <row r="32" spans="4:7" x14ac:dyDescent="0.2">
      <c r="D32" s="14"/>
      <c r="E32" s="14"/>
    </row>
    <row r="33" spans="4:5" x14ac:dyDescent="0.2">
      <c r="D33" s="14"/>
      <c r="E33" s="14"/>
    </row>
    <row r="34" spans="4:5" x14ac:dyDescent="0.2">
      <c r="D34" s="14"/>
      <c r="E34" s="14"/>
    </row>
    <row r="35" spans="4:5" x14ac:dyDescent="0.2">
      <c r="D35" s="14"/>
      <c r="E35" s="14"/>
    </row>
    <row r="36" spans="4:5" x14ac:dyDescent="0.2">
      <c r="D36" s="14"/>
      <c r="E36" s="14"/>
    </row>
    <row r="37" spans="4:5" x14ac:dyDescent="0.2">
      <c r="D37" s="14"/>
      <c r="E37" s="14"/>
    </row>
    <row r="38" spans="4:5" x14ac:dyDescent="0.2">
      <c r="D38" s="14"/>
      <c r="E38" s="14"/>
    </row>
    <row r="39" spans="4:5" x14ac:dyDescent="0.2">
      <c r="D39" s="14"/>
      <c r="E39" s="14"/>
    </row>
    <row r="40" spans="4:5" hidden="1" x14ac:dyDescent="0.2">
      <c r="D40" s="14"/>
      <c r="E40" s="14"/>
    </row>
    <row r="41" spans="4:5" hidden="1" x14ac:dyDescent="0.2">
      <c r="D41" s="14"/>
      <c r="E41" s="14"/>
    </row>
    <row r="42" spans="4:5" x14ac:dyDescent="0.2">
      <c r="D42" s="14"/>
      <c r="E42" s="14"/>
    </row>
    <row r="43" spans="4:5" x14ac:dyDescent="0.2">
      <c r="D43" s="14"/>
      <c r="E43" s="14"/>
    </row>
    <row r="44" spans="4:5" x14ac:dyDescent="0.2">
      <c r="D44" s="14"/>
      <c r="E44" s="14"/>
    </row>
    <row r="45" spans="4:5" x14ac:dyDescent="0.2">
      <c r="D45" s="14"/>
      <c r="E45" s="14"/>
    </row>
    <row r="46" spans="4:5" x14ac:dyDescent="0.2">
      <c r="D46" s="14"/>
      <c r="E46" s="14"/>
    </row>
    <row r="47" spans="4:5" x14ac:dyDescent="0.2">
      <c r="D47" s="14"/>
      <c r="E47" s="14"/>
    </row>
    <row r="48" spans="4:5" x14ac:dyDescent="0.2">
      <c r="D48" s="14"/>
      <c r="E48" s="14"/>
    </row>
    <row r="49" spans="4:5" x14ac:dyDescent="0.2">
      <c r="D49" s="14"/>
      <c r="E49" s="14"/>
    </row>
    <row r="50" spans="4:5" x14ac:dyDescent="0.2">
      <c r="D50" s="14"/>
      <c r="E50" s="14"/>
    </row>
    <row r="51" spans="4:5" x14ac:dyDescent="0.2">
      <c r="D51" s="14"/>
      <c r="E51" s="14"/>
    </row>
    <row r="52" spans="4:5" x14ac:dyDescent="0.2">
      <c r="D52" s="14"/>
      <c r="E52" s="14"/>
    </row>
    <row r="53" spans="4:5" x14ac:dyDescent="0.2">
      <c r="D53" s="14"/>
      <c r="E53" s="14"/>
    </row>
    <row r="54" spans="4:5" x14ac:dyDescent="0.2">
      <c r="D54" s="14"/>
      <c r="E54" s="14"/>
    </row>
    <row r="55" spans="4:5" x14ac:dyDescent="0.2">
      <c r="D55" s="14"/>
      <c r="E55" s="14"/>
    </row>
    <row r="56" spans="4:5" ht="15.75" hidden="1" customHeight="1" x14ac:dyDescent="0.2">
      <c r="D56" s="14"/>
      <c r="E56" s="14"/>
    </row>
    <row r="57" spans="4:5" ht="15.75" hidden="1" customHeight="1" x14ac:dyDescent="0.2">
      <c r="D57" s="14"/>
      <c r="E57" s="14"/>
    </row>
    <row r="58" spans="4:5" ht="15.75" hidden="1" customHeight="1" x14ac:dyDescent="0.2">
      <c r="D58" s="14"/>
      <c r="E58" s="14"/>
    </row>
    <row r="59" spans="4:5" ht="15.75" hidden="1" customHeight="1" x14ac:dyDescent="0.2">
      <c r="D59" s="14"/>
      <c r="E59" s="14"/>
    </row>
    <row r="60" spans="4:5" ht="15.75" hidden="1" customHeight="1" x14ac:dyDescent="0.2">
      <c r="D60" s="14"/>
      <c r="E60" s="14"/>
    </row>
    <row r="61" spans="4:5" ht="15.75" hidden="1" customHeight="1" x14ac:dyDescent="0.2">
      <c r="D61" s="14"/>
      <c r="E61" s="14"/>
    </row>
    <row r="62" spans="4:5" ht="15.75" hidden="1" customHeight="1" x14ac:dyDescent="0.2">
      <c r="D62" s="14"/>
      <c r="E62" s="14"/>
    </row>
    <row r="63" spans="4:5" ht="15.75" hidden="1" customHeight="1" x14ac:dyDescent="0.2">
      <c r="D63" s="14"/>
      <c r="E63" s="14"/>
    </row>
    <row r="64" spans="4:5" ht="15.75" hidden="1" customHeight="1" x14ac:dyDescent="0.2">
      <c r="D64" s="14"/>
      <c r="E64" s="14"/>
    </row>
    <row r="65" spans="4:5" ht="15.75" hidden="1" customHeight="1" x14ac:dyDescent="0.2">
      <c r="D65" s="14"/>
      <c r="E65" s="14"/>
    </row>
    <row r="66" spans="4:5" ht="15.75" hidden="1" customHeight="1" x14ac:dyDescent="0.2">
      <c r="D66" s="14"/>
      <c r="E66" s="14"/>
    </row>
    <row r="67" spans="4:5" ht="15.75" hidden="1" customHeight="1" x14ac:dyDescent="0.2">
      <c r="D67" s="14"/>
      <c r="E67" s="14"/>
    </row>
    <row r="68" spans="4:5" ht="15.75" hidden="1" customHeight="1" x14ac:dyDescent="0.2">
      <c r="D68" s="14"/>
      <c r="E68" s="14"/>
    </row>
    <row r="69" spans="4:5" ht="15.75" hidden="1" customHeight="1" x14ac:dyDescent="0.2">
      <c r="D69" s="14"/>
      <c r="E69" s="14"/>
    </row>
    <row r="70" spans="4:5" ht="15.75" hidden="1" customHeight="1" x14ac:dyDescent="0.2">
      <c r="D70" s="14"/>
      <c r="E70" s="14"/>
    </row>
    <row r="71" spans="4:5" ht="15.75" hidden="1" customHeight="1" x14ac:dyDescent="0.2">
      <c r="D71" s="14"/>
      <c r="E71" s="14"/>
    </row>
    <row r="72" spans="4:5" ht="15.75" hidden="1" customHeight="1" x14ac:dyDescent="0.2">
      <c r="D72" s="14"/>
      <c r="E72" s="14"/>
    </row>
    <row r="73" spans="4:5" ht="15.75" hidden="1" customHeight="1" x14ac:dyDescent="0.2">
      <c r="D73" s="14"/>
      <c r="E73" s="14"/>
    </row>
    <row r="74" spans="4:5" ht="15.75" hidden="1" customHeight="1" x14ac:dyDescent="0.2">
      <c r="D74" s="14"/>
      <c r="E74" s="14"/>
    </row>
    <row r="75" spans="4:5" ht="15.75" hidden="1" customHeight="1" x14ac:dyDescent="0.2">
      <c r="D75" s="14"/>
      <c r="E75" s="14"/>
    </row>
    <row r="76" spans="4:5" ht="15.75" hidden="1" customHeight="1" x14ac:dyDescent="0.2">
      <c r="D76" s="14"/>
      <c r="E76" s="14"/>
    </row>
    <row r="77" spans="4:5" ht="15.75" hidden="1" customHeight="1" x14ac:dyDescent="0.2">
      <c r="D77" s="14"/>
      <c r="E77" s="14"/>
    </row>
    <row r="78" spans="4:5" x14ac:dyDescent="0.2">
      <c r="D78" s="14"/>
      <c r="E78" s="14"/>
    </row>
    <row r="79" spans="4:5" x14ac:dyDescent="0.2">
      <c r="D79" s="14"/>
      <c r="E79" s="14"/>
    </row>
    <row r="80" spans="4:5" x14ac:dyDescent="0.2">
      <c r="D80" s="14"/>
      <c r="E80" s="14"/>
    </row>
    <row r="81" spans="4:5" x14ac:dyDescent="0.2">
      <c r="D81" s="14"/>
      <c r="E81" s="14"/>
    </row>
    <row r="82" spans="4:5" x14ac:dyDescent="0.2">
      <c r="D82" s="14"/>
      <c r="E82" s="14"/>
    </row>
    <row r="83" spans="4:5" x14ac:dyDescent="0.2">
      <c r="D83" s="14"/>
      <c r="E83" s="14"/>
    </row>
    <row r="84" spans="4:5" x14ac:dyDescent="0.2">
      <c r="D84" s="14"/>
      <c r="E84" s="14"/>
    </row>
    <row r="85" spans="4:5" x14ac:dyDescent="0.2">
      <c r="D85" s="14"/>
      <c r="E85" s="14"/>
    </row>
    <row r="86" spans="4:5" x14ac:dyDescent="0.2">
      <c r="D86" s="14"/>
      <c r="E86" s="14"/>
    </row>
    <row r="87" spans="4:5" x14ac:dyDescent="0.2">
      <c r="D87" s="14"/>
      <c r="E87" s="14"/>
    </row>
    <row r="88" spans="4:5" x14ac:dyDescent="0.2">
      <c r="D88" s="14"/>
      <c r="E88" s="14"/>
    </row>
    <row r="89" spans="4:5" x14ac:dyDescent="0.2">
      <c r="D89" s="14"/>
      <c r="E89" s="14"/>
    </row>
    <row r="90" spans="4:5" x14ac:dyDescent="0.2">
      <c r="D90" s="14"/>
      <c r="E90" s="14"/>
    </row>
    <row r="91" spans="4:5" x14ac:dyDescent="0.2">
      <c r="D91" s="14"/>
      <c r="E91" s="14"/>
    </row>
    <row r="92" spans="4:5" x14ac:dyDescent="0.2">
      <c r="D92" s="14"/>
      <c r="E92" s="14"/>
    </row>
    <row r="93" spans="4:5" x14ac:dyDescent="0.2">
      <c r="D93" s="14"/>
      <c r="E93" s="14"/>
    </row>
    <row r="94" spans="4:5" x14ac:dyDescent="0.2">
      <c r="D94" s="14"/>
      <c r="E94" s="14"/>
    </row>
    <row r="95" spans="4:5" x14ac:dyDescent="0.2">
      <c r="D95" s="14"/>
      <c r="E95" s="14"/>
    </row>
    <row r="96" spans="4:5" x14ac:dyDescent="0.2">
      <c r="D96" s="14"/>
      <c r="E96" s="14"/>
    </row>
    <row r="97" spans="4:5" x14ac:dyDescent="0.2">
      <c r="D97" s="14"/>
      <c r="E97" s="14"/>
    </row>
    <row r="98" spans="4:5" x14ac:dyDescent="0.2">
      <c r="D98" s="14"/>
      <c r="E98" s="14"/>
    </row>
    <row r="99" spans="4:5" x14ac:dyDescent="0.2">
      <c r="D99" s="14"/>
      <c r="E99" s="14"/>
    </row>
    <row r="100" spans="4:5" x14ac:dyDescent="0.2">
      <c r="D100" s="14"/>
      <c r="E100" s="14"/>
    </row>
    <row r="101" spans="4:5" x14ac:dyDescent="0.2">
      <c r="D101" s="14"/>
      <c r="E101" s="14"/>
    </row>
    <row r="102" spans="4:5" x14ac:dyDescent="0.2">
      <c r="D102" s="14"/>
      <c r="E102" s="14"/>
    </row>
    <row r="103" spans="4:5" x14ac:dyDescent="0.2">
      <c r="D103" s="14"/>
      <c r="E103" s="14"/>
    </row>
    <row r="104" spans="4:5" x14ac:dyDescent="0.2">
      <c r="D104" s="14"/>
      <c r="E104" s="14"/>
    </row>
    <row r="105" spans="4:5" x14ac:dyDescent="0.2">
      <c r="D105" s="14"/>
      <c r="E105" s="14"/>
    </row>
    <row r="106" spans="4:5" x14ac:dyDescent="0.2">
      <c r="D106" s="14"/>
      <c r="E106" s="14"/>
    </row>
    <row r="107" spans="4:5" x14ac:dyDescent="0.2">
      <c r="D107" s="14"/>
      <c r="E107" s="14"/>
    </row>
    <row r="108" spans="4:5" x14ac:dyDescent="0.2">
      <c r="D108" s="14"/>
      <c r="E108" s="14"/>
    </row>
    <row r="109" spans="4:5" x14ac:dyDescent="0.2">
      <c r="D109" s="14"/>
      <c r="E109" s="14"/>
    </row>
    <row r="110" spans="4:5" x14ac:dyDescent="0.2">
      <c r="D110" s="14"/>
      <c r="E110" s="14"/>
    </row>
    <row r="111" spans="4:5" x14ac:dyDescent="0.2">
      <c r="D111" s="14"/>
      <c r="E111" s="14"/>
    </row>
    <row r="112" spans="4:5" x14ac:dyDescent="0.2">
      <c r="D112" s="14"/>
      <c r="E112" s="14"/>
    </row>
    <row r="113" spans="4:5" x14ac:dyDescent="0.2">
      <c r="D113" s="14"/>
      <c r="E113" s="14"/>
    </row>
    <row r="114" spans="4:5" x14ac:dyDescent="0.2">
      <c r="D114" s="14"/>
      <c r="E114" s="14"/>
    </row>
    <row r="115" spans="4:5" x14ac:dyDescent="0.2">
      <c r="D115" s="14"/>
      <c r="E115" s="14"/>
    </row>
    <row r="116" spans="4:5" x14ac:dyDescent="0.2">
      <c r="D116" s="14"/>
      <c r="E116" s="14"/>
    </row>
    <row r="117" spans="4:5" x14ac:dyDescent="0.2">
      <c r="D117" s="14"/>
      <c r="E117" s="14"/>
    </row>
    <row r="118" spans="4:5" x14ac:dyDescent="0.2">
      <c r="D118" s="14"/>
      <c r="E118" s="14"/>
    </row>
    <row r="119" spans="4:5" x14ac:dyDescent="0.2">
      <c r="D119" s="14"/>
      <c r="E119" s="14"/>
    </row>
    <row r="120" spans="4:5" x14ac:dyDescent="0.2">
      <c r="D120" s="14"/>
      <c r="E120" s="14"/>
    </row>
    <row r="121" spans="4:5" x14ac:dyDescent="0.2">
      <c r="D121" s="14"/>
      <c r="E121" s="14"/>
    </row>
    <row r="122" spans="4:5" x14ac:dyDescent="0.2">
      <c r="D122" s="14"/>
      <c r="E122" s="14"/>
    </row>
    <row r="123" spans="4:5" x14ac:dyDescent="0.2">
      <c r="D123" s="14"/>
      <c r="E123" s="14"/>
    </row>
    <row r="124" spans="4:5" x14ac:dyDescent="0.2">
      <c r="D124" s="14"/>
      <c r="E124" s="14"/>
    </row>
    <row r="125" spans="4:5" x14ac:dyDescent="0.2">
      <c r="D125" s="14"/>
      <c r="E125" s="14"/>
    </row>
    <row r="126" spans="4:5" x14ac:dyDescent="0.2">
      <c r="D126" s="14"/>
      <c r="E126" s="14"/>
    </row>
    <row r="127" spans="4:5" x14ac:dyDescent="0.2">
      <c r="D127" s="14"/>
      <c r="E127" s="14"/>
    </row>
    <row r="128" spans="4:5" x14ac:dyDescent="0.2">
      <c r="D128" s="14"/>
      <c r="E128" s="14"/>
    </row>
    <row r="129" spans="4:5" x14ac:dyDescent="0.2">
      <c r="D129" s="14"/>
      <c r="E129" s="14"/>
    </row>
    <row r="130" spans="4:5" x14ac:dyDescent="0.2">
      <c r="D130" s="14"/>
      <c r="E130" s="14"/>
    </row>
    <row r="131" spans="4:5" x14ac:dyDescent="0.2">
      <c r="D131" s="14"/>
      <c r="E131" s="14"/>
    </row>
    <row r="132" spans="4:5" x14ac:dyDescent="0.2">
      <c r="D132" s="14"/>
      <c r="E132" s="14"/>
    </row>
    <row r="133" spans="4:5" x14ac:dyDescent="0.2">
      <c r="D133" s="14"/>
      <c r="E133" s="14"/>
    </row>
    <row r="134" spans="4:5" x14ac:dyDescent="0.2">
      <c r="D134" s="14"/>
      <c r="E134" s="14"/>
    </row>
    <row r="135" spans="4:5" x14ac:dyDescent="0.2">
      <c r="D135" s="14"/>
      <c r="E135" s="14"/>
    </row>
    <row r="136" spans="4:5" x14ac:dyDescent="0.2">
      <c r="D136" s="14"/>
      <c r="E136" s="14"/>
    </row>
    <row r="137" spans="4:5" x14ac:dyDescent="0.2">
      <c r="D137" s="14"/>
      <c r="E137" s="14"/>
    </row>
    <row r="138" spans="4:5" x14ac:dyDescent="0.2">
      <c r="D138" s="14"/>
      <c r="E138" s="14"/>
    </row>
    <row r="139" spans="4:5" x14ac:dyDescent="0.2">
      <c r="D139" s="14"/>
      <c r="E139" s="14"/>
    </row>
    <row r="140" spans="4:5" x14ac:dyDescent="0.2">
      <c r="D140" s="14"/>
      <c r="E140" s="14"/>
    </row>
    <row r="141" spans="4:5" x14ac:dyDescent="0.2">
      <c r="D141" s="14"/>
      <c r="E141" s="14"/>
    </row>
    <row r="142" spans="4:5" x14ac:dyDescent="0.2">
      <c r="D142" s="14"/>
      <c r="E142" s="14"/>
    </row>
    <row r="143" spans="4:5" x14ac:dyDescent="0.2">
      <c r="D143" s="14"/>
      <c r="E143" s="14"/>
    </row>
    <row r="144" spans="4:5" x14ac:dyDescent="0.2">
      <c r="D144" s="14"/>
      <c r="E144" s="14"/>
    </row>
    <row r="145" spans="4:5" x14ac:dyDescent="0.2">
      <c r="D145" s="14"/>
      <c r="E145" s="14"/>
    </row>
    <row r="146" spans="4:5" x14ac:dyDescent="0.2">
      <c r="D146" s="14"/>
      <c r="E146" s="14"/>
    </row>
    <row r="147" spans="4:5" x14ac:dyDescent="0.2">
      <c r="D147" s="14"/>
      <c r="E147" s="14"/>
    </row>
    <row r="148" spans="4:5" x14ac:dyDescent="0.2">
      <c r="D148" s="14"/>
      <c r="E148" s="14"/>
    </row>
    <row r="149" spans="4:5" x14ac:dyDescent="0.2">
      <c r="D149" s="14"/>
      <c r="E149" s="14"/>
    </row>
    <row r="150" spans="4:5" x14ac:dyDescent="0.2">
      <c r="D150" s="14"/>
      <c r="E150" s="14"/>
    </row>
    <row r="151" spans="4:5" x14ac:dyDescent="0.2">
      <c r="D151" s="14"/>
      <c r="E151" s="14"/>
    </row>
    <row r="152" spans="4:5" x14ac:dyDescent="0.2">
      <c r="D152" s="14"/>
      <c r="E152" s="14"/>
    </row>
    <row r="153" spans="4:5" x14ac:dyDescent="0.2">
      <c r="D153" s="14"/>
      <c r="E153" s="14"/>
    </row>
    <row r="154" spans="4:5" x14ac:dyDescent="0.2">
      <c r="D154" s="14"/>
      <c r="E154" s="14"/>
    </row>
    <row r="155" spans="4:5" x14ac:dyDescent="0.2">
      <c r="D155" s="14"/>
      <c r="E155" s="14"/>
    </row>
    <row r="156" spans="4:5" x14ac:dyDescent="0.2">
      <c r="D156" s="14"/>
      <c r="E156" s="14"/>
    </row>
    <row r="157" spans="4:5" x14ac:dyDescent="0.2">
      <c r="D157" s="14"/>
      <c r="E157" s="14"/>
    </row>
    <row r="158" spans="4:5" x14ac:dyDescent="0.2">
      <c r="D158" s="14"/>
      <c r="E158" s="14"/>
    </row>
    <row r="159" spans="4:5" x14ac:dyDescent="0.2">
      <c r="D159" s="14"/>
      <c r="E159" s="14"/>
    </row>
    <row r="160" spans="4:5" x14ac:dyDescent="0.2">
      <c r="D160" s="14"/>
      <c r="E160" s="14"/>
    </row>
    <row r="161" spans="4:5" x14ac:dyDescent="0.2">
      <c r="D161" s="14"/>
      <c r="E161" s="14"/>
    </row>
    <row r="162" spans="4:5" x14ac:dyDescent="0.2">
      <c r="D162" s="14"/>
      <c r="E162" s="14"/>
    </row>
    <row r="163" spans="4:5" x14ac:dyDescent="0.2">
      <c r="D163" s="14"/>
      <c r="E163" s="14"/>
    </row>
    <row r="164" spans="4:5" x14ac:dyDescent="0.2">
      <c r="D164" s="14"/>
      <c r="E164" s="14"/>
    </row>
    <row r="165" spans="4:5" x14ac:dyDescent="0.2">
      <c r="D165" s="14"/>
      <c r="E165" s="14"/>
    </row>
    <row r="166" spans="4:5" x14ac:dyDescent="0.2">
      <c r="D166" s="14"/>
      <c r="E166" s="14"/>
    </row>
    <row r="167" spans="4:5" x14ac:dyDescent="0.2">
      <c r="D167" s="14"/>
      <c r="E167" s="14"/>
    </row>
    <row r="168" spans="4:5" x14ac:dyDescent="0.2">
      <c r="D168" s="14"/>
      <c r="E168" s="14"/>
    </row>
    <row r="169" spans="4:5" x14ac:dyDescent="0.2">
      <c r="D169" s="14"/>
      <c r="E169" s="14"/>
    </row>
    <row r="170" spans="4:5" x14ac:dyDescent="0.2">
      <c r="D170" s="14"/>
      <c r="E170" s="14"/>
    </row>
    <row r="171" spans="4:5" x14ac:dyDescent="0.2">
      <c r="D171" s="14"/>
      <c r="E171" s="14"/>
    </row>
    <row r="172" spans="4:5" x14ac:dyDescent="0.2">
      <c r="D172" s="14"/>
      <c r="E172" s="14"/>
    </row>
    <row r="173" spans="4:5" x14ac:dyDescent="0.2">
      <c r="D173" s="14"/>
      <c r="E173" s="14"/>
    </row>
    <row r="174" spans="4:5" x14ac:dyDescent="0.2">
      <c r="D174" s="14"/>
      <c r="E174" s="14"/>
    </row>
    <row r="175" spans="4:5" x14ac:dyDescent="0.2">
      <c r="D175" s="14"/>
      <c r="E175" s="14"/>
    </row>
    <row r="176" spans="4:5" x14ac:dyDescent="0.2">
      <c r="D176" s="14"/>
      <c r="E176" s="14"/>
    </row>
    <row r="177" spans="4:5" x14ac:dyDescent="0.2">
      <c r="D177" s="14"/>
      <c r="E177" s="14"/>
    </row>
    <row r="178" spans="4:5" x14ac:dyDescent="0.2">
      <c r="D178" s="14"/>
      <c r="E178" s="14"/>
    </row>
    <row r="179" spans="4:5" x14ac:dyDescent="0.2">
      <c r="D179" s="14"/>
      <c r="E179" s="14"/>
    </row>
    <row r="180" spans="4:5" x14ac:dyDescent="0.2">
      <c r="D180" s="14"/>
      <c r="E180" s="14"/>
    </row>
    <row r="181" spans="4:5" x14ac:dyDescent="0.2">
      <c r="D181" s="14"/>
      <c r="E181" s="14"/>
    </row>
    <row r="182" spans="4:5" x14ac:dyDescent="0.2">
      <c r="D182" s="14"/>
      <c r="E182" s="14"/>
    </row>
    <row r="183" spans="4:5" x14ac:dyDescent="0.2">
      <c r="D183" s="14"/>
      <c r="E183" s="14"/>
    </row>
    <row r="184" spans="4:5" x14ac:dyDescent="0.2">
      <c r="D184" s="14"/>
      <c r="E184" s="14"/>
    </row>
    <row r="185" spans="4:5" x14ac:dyDescent="0.2">
      <c r="D185" s="14"/>
      <c r="E185" s="14"/>
    </row>
    <row r="186" spans="4:5" x14ac:dyDescent="0.2">
      <c r="D186" s="14"/>
      <c r="E186" s="14"/>
    </row>
    <row r="187" spans="4:5" x14ac:dyDescent="0.2">
      <c r="D187" s="14"/>
      <c r="E187" s="14"/>
    </row>
    <row r="188" spans="4:5" x14ac:dyDescent="0.2">
      <c r="D188" s="14"/>
      <c r="E188" s="14"/>
    </row>
    <row r="189" spans="4:5" x14ac:dyDescent="0.2">
      <c r="D189" s="14"/>
      <c r="E189" s="14"/>
    </row>
    <row r="190" spans="4:5" x14ac:dyDescent="0.2">
      <c r="D190" s="14"/>
      <c r="E190" s="14"/>
    </row>
    <row r="191" spans="4:5" x14ac:dyDescent="0.2">
      <c r="D191" s="14"/>
      <c r="E191" s="14"/>
    </row>
    <row r="192" spans="4:5" x14ac:dyDescent="0.2">
      <c r="D192" s="14"/>
      <c r="E192" s="14"/>
    </row>
    <row r="193" spans="4:5" x14ac:dyDescent="0.2">
      <c r="D193" s="14"/>
      <c r="E193" s="14"/>
    </row>
    <row r="194" spans="4:5" x14ac:dyDescent="0.2">
      <c r="D194" s="14"/>
      <c r="E194" s="14"/>
    </row>
    <row r="195" spans="4:5" x14ac:dyDescent="0.2">
      <c r="D195" s="14"/>
      <c r="E195" s="14"/>
    </row>
    <row r="196" spans="4:5" x14ac:dyDescent="0.2">
      <c r="D196" s="14"/>
      <c r="E196" s="14"/>
    </row>
    <row r="197" spans="4:5" x14ac:dyDescent="0.2">
      <c r="D197" s="14"/>
      <c r="E197" s="14"/>
    </row>
    <row r="198" spans="4:5" x14ac:dyDescent="0.2">
      <c r="D198" s="14"/>
      <c r="E198" s="14"/>
    </row>
    <row r="199" spans="4:5" x14ac:dyDescent="0.2">
      <c r="D199" s="14"/>
      <c r="E199" s="14"/>
    </row>
    <row r="200" spans="4:5" x14ac:dyDescent="0.2">
      <c r="D200" s="14"/>
      <c r="E200" s="14"/>
    </row>
    <row r="201" spans="4:5" x14ac:dyDescent="0.2">
      <c r="D201" s="14"/>
      <c r="E201" s="14"/>
    </row>
    <row r="202" spans="4:5" x14ac:dyDescent="0.2">
      <c r="D202" s="14"/>
      <c r="E202" s="14"/>
    </row>
    <row r="203" spans="4:5" x14ac:dyDescent="0.2">
      <c r="D203" s="14"/>
      <c r="E203" s="14"/>
    </row>
    <row r="204" spans="4:5" x14ac:dyDescent="0.2">
      <c r="D204" s="14"/>
      <c r="E204" s="14"/>
    </row>
    <row r="205" spans="4:5" x14ac:dyDescent="0.2">
      <c r="D205" s="14"/>
      <c r="E205" s="14"/>
    </row>
    <row r="206" spans="4:5" x14ac:dyDescent="0.2">
      <c r="D206" s="14"/>
      <c r="E206" s="14"/>
    </row>
    <row r="207" spans="4:5" x14ac:dyDescent="0.2">
      <c r="D207" s="14"/>
      <c r="E207" s="14"/>
    </row>
    <row r="208" spans="4:5" x14ac:dyDescent="0.2">
      <c r="D208" s="14"/>
      <c r="E208" s="14"/>
    </row>
    <row r="209" spans="4:5" x14ac:dyDescent="0.2">
      <c r="D209" s="14"/>
      <c r="E209" s="14"/>
    </row>
    <row r="210" spans="4:5" x14ac:dyDescent="0.2">
      <c r="D210" s="14"/>
      <c r="E210" s="14"/>
    </row>
    <row r="211" spans="4:5" x14ac:dyDescent="0.2">
      <c r="D211" s="14"/>
      <c r="E211" s="14"/>
    </row>
    <row r="212" spans="4:5" x14ac:dyDescent="0.2">
      <c r="D212" s="14"/>
      <c r="E212" s="14"/>
    </row>
    <row r="213" spans="4:5" x14ac:dyDescent="0.2">
      <c r="D213" s="14"/>
      <c r="E213" s="14"/>
    </row>
    <row r="214" spans="4:5" x14ac:dyDescent="0.2">
      <c r="D214" s="14"/>
      <c r="E214" s="14"/>
    </row>
    <row r="215" spans="4:5" x14ac:dyDescent="0.2">
      <c r="D215" s="14"/>
      <c r="E215" s="14"/>
    </row>
    <row r="216" spans="4:5" x14ac:dyDescent="0.2">
      <c r="D216" s="14"/>
      <c r="E216" s="14"/>
    </row>
    <row r="217" spans="4:5" x14ac:dyDescent="0.2">
      <c r="D217" s="14"/>
      <c r="E217" s="14"/>
    </row>
    <row r="218" spans="4:5" x14ac:dyDescent="0.2">
      <c r="D218" s="14"/>
      <c r="E218" s="14"/>
    </row>
    <row r="219" spans="4:5" x14ac:dyDescent="0.2">
      <c r="D219" s="14"/>
      <c r="E219" s="14"/>
    </row>
    <row r="220" spans="4:5" x14ac:dyDescent="0.2">
      <c r="D220" s="14"/>
      <c r="E220" s="14"/>
    </row>
    <row r="221" spans="4:5" x14ac:dyDescent="0.2">
      <c r="D221" s="14"/>
      <c r="E221" s="14"/>
    </row>
    <row r="222" spans="4:5" x14ac:dyDescent="0.2">
      <c r="D222" s="14"/>
      <c r="E222" s="14"/>
    </row>
    <row r="223" spans="4:5" x14ac:dyDescent="0.2">
      <c r="D223" s="14"/>
      <c r="E223" s="14"/>
    </row>
    <row r="224" spans="4:5" x14ac:dyDescent="0.2">
      <c r="D224" s="14"/>
      <c r="E224" s="14"/>
    </row>
    <row r="225" spans="4:5" x14ac:dyDescent="0.2">
      <c r="D225" s="14"/>
      <c r="E225" s="14"/>
    </row>
    <row r="226" spans="4:5" x14ac:dyDescent="0.2">
      <c r="D226" s="14"/>
      <c r="E226" s="14"/>
    </row>
    <row r="227" spans="4:5" x14ac:dyDescent="0.2">
      <c r="D227" s="14"/>
      <c r="E227" s="14"/>
    </row>
    <row r="228" spans="4:5" x14ac:dyDescent="0.2">
      <c r="D228" s="14"/>
      <c r="E228" s="14"/>
    </row>
    <row r="229" spans="4:5" x14ac:dyDescent="0.2">
      <c r="D229" s="14"/>
      <c r="E229" s="14"/>
    </row>
    <row r="230" spans="4:5" x14ac:dyDescent="0.2">
      <c r="D230" s="14"/>
      <c r="E230" s="14"/>
    </row>
    <row r="231" spans="4:5" x14ac:dyDescent="0.2">
      <c r="D231" s="14"/>
      <c r="E231" s="14"/>
    </row>
    <row r="232" spans="4:5" x14ac:dyDescent="0.2">
      <c r="D232" s="14"/>
      <c r="E232" s="14"/>
    </row>
    <row r="233" spans="4:5" x14ac:dyDescent="0.2">
      <c r="D233" s="14"/>
      <c r="E233" s="14"/>
    </row>
    <row r="234" spans="4:5" x14ac:dyDescent="0.2">
      <c r="D234" s="14"/>
      <c r="E234" s="14"/>
    </row>
    <row r="235" spans="4:5" x14ac:dyDescent="0.2">
      <c r="D235" s="14"/>
      <c r="E235" s="14"/>
    </row>
    <row r="236" spans="4:5" x14ac:dyDescent="0.2">
      <c r="D236" s="14"/>
      <c r="E236" s="14"/>
    </row>
    <row r="237" spans="4:5" x14ac:dyDescent="0.2">
      <c r="D237" s="14"/>
      <c r="E237" s="14"/>
    </row>
    <row r="238" spans="4:5" x14ac:dyDescent="0.2">
      <c r="D238" s="14"/>
      <c r="E238" s="14"/>
    </row>
    <row r="239" spans="4:5" x14ac:dyDescent="0.2">
      <c r="D239" s="14"/>
      <c r="E239" s="14"/>
    </row>
    <row r="240" spans="4:5" x14ac:dyDescent="0.2">
      <c r="D240" s="14"/>
      <c r="E240" s="14"/>
    </row>
    <row r="241" spans="4:5" x14ac:dyDescent="0.2">
      <c r="D241" s="14"/>
      <c r="E241" s="14"/>
    </row>
    <row r="242" spans="4:5" x14ac:dyDescent="0.2">
      <c r="D242" s="14"/>
      <c r="E242" s="14"/>
    </row>
    <row r="243" spans="4:5" x14ac:dyDescent="0.2">
      <c r="D243" s="14"/>
      <c r="E243" s="14"/>
    </row>
    <row r="244" spans="4:5" x14ac:dyDescent="0.2">
      <c r="D244" s="14"/>
      <c r="E244" s="14"/>
    </row>
    <row r="245" spans="4:5" x14ac:dyDescent="0.2">
      <c r="D245" s="14"/>
      <c r="E245" s="14"/>
    </row>
    <row r="246" spans="4:5" x14ac:dyDescent="0.2">
      <c r="D246" s="14"/>
      <c r="E246" s="14"/>
    </row>
    <row r="247" spans="4:5" x14ac:dyDescent="0.2">
      <c r="D247" s="14"/>
      <c r="E247" s="14"/>
    </row>
    <row r="248" spans="4:5" x14ac:dyDescent="0.2">
      <c r="D248" s="14"/>
      <c r="E248" s="14"/>
    </row>
    <row r="249" spans="4:5" x14ac:dyDescent="0.2">
      <c r="D249" s="14"/>
      <c r="E249" s="14"/>
    </row>
    <row r="250" spans="4:5" x14ac:dyDescent="0.2">
      <c r="D250" s="14"/>
      <c r="E250" s="14"/>
    </row>
    <row r="251" spans="4:5" x14ac:dyDescent="0.2">
      <c r="D251" s="14"/>
      <c r="E251" s="14"/>
    </row>
    <row r="252" spans="4:5" x14ac:dyDescent="0.2">
      <c r="D252" s="14"/>
      <c r="E252" s="14"/>
    </row>
    <row r="253" spans="4:5" x14ac:dyDescent="0.2">
      <c r="D253" s="14"/>
      <c r="E253" s="14"/>
    </row>
    <row r="254" spans="4:5" x14ac:dyDescent="0.2">
      <c r="D254" s="14"/>
      <c r="E254" s="14"/>
    </row>
    <row r="255" spans="4:5" x14ac:dyDescent="0.2">
      <c r="D255" s="14"/>
      <c r="E255" s="14"/>
    </row>
    <row r="256" spans="4:5" x14ac:dyDescent="0.2">
      <c r="D256" s="14"/>
      <c r="E256" s="14"/>
    </row>
    <row r="257" spans="4:5" x14ac:dyDescent="0.2">
      <c r="D257" s="14"/>
      <c r="E257" s="14"/>
    </row>
    <row r="258" spans="4:5" x14ac:dyDescent="0.2">
      <c r="D258" s="14"/>
      <c r="E258" s="14"/>
    </row>
    <row r="259" spans="4:5" x14ac:dyDescent="0.2">
      <c r="D259" s="14"/>
      <c r="E259" s="14"/>
    </row>
    <row r="260" spans="4:5" x14ac:dyDescent="0.2">
      <c r="D260" s="14"/>
      <c r="E260" s="14"/>
    </row>
    <row r="261" spans="4:5" x14ac:dyDescent="0.2">
      <c r="D261" s="14"/>
      <c r="E261" s="14"/>
    </row>
    <row r="262" spans="4:5" x14ac:dyDescent="0.2">
      <c r="D262" s="14"/>
      <c r="E262" s="14"/>
    </row>
    <row r="263" spans="4:5" x14ac:dyDescent="0.2">
      <c r="D263" s="14"/>
      <c r="E263" s="14"/>
    </row>
    <row r="264" spans="4:5" x14ac:dyDescent="0.2">
      <c r="D264" s="14"/>
      <c r="E264" s="14"/>
    </row>
    <row r="265" spans="4:5" x14ac:dyDescent="0.2">
      <c r="D265" s="14"/>
      <c r="E265" s="14"/>
    </row>
    <row r="266" spans="4:5" x14ac:dyDescent="0.2">
      <c r="D266" s="14"/>
      <c r="E266" s="14"/>
    </row>
    <row r="267" spans="4:5" x14ac:dyDescent="0.2">
      <c r="D267" s="14"/>
      <c r="E267" s="14"/>
    </row>
    <row r="268" spans="4:5" x14ac:dyDescent="0.2">
      <c r="D268" s="14"/>
      <c r="E268" s="14"/>
    </row>
    <row r="269" spans="4:5" x14ac:dyDescent="0.2">
      <c r="D269" s="14"/>
      <c r="E269" s="14"/>
    </row>
    <row r="270" spans="4:5" x14ac:dyDescent="0.2">
      <c r="D270" s="14"/>
      <c r="E270" s="14"/>
    </row>
    <row r="271" spans="4:5" x14ac:dyDescent="0.2">
      <c r="D271" s="14"/>
      <c r="E271" s="14"/>
    </row>
    <row r="272" spans="4:5" x14ac:dyDescent="0.2">
      <c r="D272" s="14"/>
      <c r="E272" s="14"/>
    </row>
    <row r="273" spans="4:5" x14ac:dyDescent="0.2">
      <c r="D273" s="14"/>
      <c r="E273" s="14"/>
    </row>
    <row r="274" spans="4:5" x14ac:dyDescent="0.2">
      <c r="D274" s="14"/>
      <c r="E274" s="14"/>
    </row>
    <row r="275" spans="4:5" x14ac:dyDescent="0.2">
      <c r="D275" s="14"/>
      <c r="E275" s="14"/>
    </row>
    <row r="276" spans="4:5" x14ac:dyDescent="0.2">
      <c r="D276" s="14"/>
      <c r="E276" s="14"/>
    </row>
    <row r="277" spans="4:5" x14ac:dyDescent="0.2">
      <c r="D277" s="14"/>
      <c r="E277" s="14"/>
    </row>
    <row r="278" spans="4:5" x14ac:dyDescent="0.2">
      <c r="D278" s="14"/>
      <c r="E278" s="14"/>
    </row>
    <row r="279" spans="4:5" x14ac:dyDescent="0.2">
      <c r="D279" s="14"/>
      <c r="E279" s="14"/>
    </row>
    <row r="280" spans="4:5" x14ac:dyDescent="0.2">
      <c r="D280" s="14"/>
      <c r="E280" s="14"/>
    </row>
    <row r="281" spans="4:5" x14ac:dyDescent="0.2">
      <c r="D281" s="14"/>
      <c r="E281" s="14"/>
    </row>
    <row r="282" spans="4:5" x14ac:dyDescent="0.2">
      <c r="D282" s="14"/>
      <c r="E282" s="14"/>
    </row>
    <row r="283" spans="4:5" x14ac:dyDescent="0.2">
      <c r="D283" s="14"/>
      <c r="E283" s="14"/>
    </row>
    <row r="284" spans="4:5" x14ac:dyDescent="0.2">
      <c r="D284" s="14"/>
      <c r="E284" s="14"/>
    </row>
    <row r="285" spans="4:5" x14ac:dyDescent="0.2">
      <c r="D285" s="14"/>
      <c r="E285" s="14"/>
    </row>
    <row r="286" spans="4:5" x14ac:dyDescent="0.2">
      <c r="D286" s="14"/>
      <c r="E286" s="14"/>
    </row>
    <row r="287" spans="4:5" x14ac:dyDescent="0.2">
      <c r="D287" s="14"/>
      <c r="E287" s="14"/>
    </row>
    <row r="288" spans="4:5" x14ac:dyDescent="0.2">
      <c r="D288" s="14"/>
      <c r="E288" s="14"/>
    </row>
    <row r="289" spans="4:5" x14ac:dyDescent="0.2">
      <c r="D289" s="14"/>
      <c r="E289" s="14"/>
    </row>
    <row r="290" spans="4:5" x14ac:dyDescent="0.2">
      <c r="D290" s="14"/>
      <c r="E290" s="14"/>
    </row>
    <row r="291" spans="4:5" x14ac:dyDescent="0.2">
      <c r="D291" s="14"/>
      <c r="E291" s="14"/>
    </row>
    <row r="292" spans="4:5" x14ac:dyDescent="0.2">
      <c r="D292" s="14"/>
      <c r="E292" s="14"/>
    </row>
    <row r="293" spans="4:5" x14ac:dyDescent="0.2">
      <c r="D293" s="14"/>
      <c r="E293" s="14"/>
    </row>
    <row r="294" spans="4:5" x14ac:dyDescent="0.2">
      <c r="D294" s="14"/>
      <c r="E294" s="14"/>
    </row>
    <row r="295" spans="4:5" x14ac:dyDescent="0.2">
      <c r="D295" s="14"/>
      <c r="E295" s="14"/>
    </row>
    <row r="296" spans="4:5" x14ac:dyDescent="0.2">
      <c r="D296" s="14"/>
      <c r="E296" s="14"/>
    </row>
    <row r="297" spans="4:5" x14ac:dyDescent="0.2">
      <c r="D297" s="14"/>
      <c r="E297" s="14"/>
    </row>
    <row r="298" spans="4:5" x14ac:dyDescent="0.2">
      <c r="D298" s="14"/>
      <c r="E298" s="14"/>
    </row>
    <row r="299" spans="4:5" x14ac:dyDescent="0.2">
      <c r="D299" s="14"/>
      <c r="E299" s="14"/>
    </row>
    <row r="300" spans="4:5" x14ac:dyDescent="0.2">
      <c r="D300" s="14"/>
      <c r="E300" s="14"/>
    </row>
    <row r="301" spans="4:5" x14ac:dyDescent="0.2">
      <c r="D301" s="14"/>
      <c r="E301" s="14"/>
    </row>
    <row r="302" spans="4:5" x14ac:dyDescent="0.2">
      <c r="D302" s="14"/>
      <c r="E302" s="14"/>
    </row>
    <row r="303" spans="4:5" x14ac:dyDescent="0.2">
      <c r="D303" s="14"/>
      <c r="E303" s="14"/>
    </row>
    <row r="304" spans="4:5" x14ac:dyDescent="0.2">
      <c r="D304" s="14"/>
      <c r="E304" s="14"/>
    </row>
    <row r="305" spans="4:5" x14ac:dyDescent="0.2">
      <c r="D305" s="14"/>
      <c r="E305" s="14"/>
    </row>
    <row r="306" spans="4:5" x14ac:dyDescent="0.2">
      <c r="D306" s="14"/>
      <c r="E306" s="14"/>
    </row>
    <row r="307" spans="4:5" x14ac:dyDescent="0.2">
      <c r="D307" s="14"/>
      <c r="E307" s="14"/>
    </row>
    <row r="308" spans="4:5" x14ac:dyDescent="0.2">
      <c r="D308" s="14"/>
      <c r="E308" s="14"/>
    </row>
    <row r="309" spans="4:5" x14ac:dyDescent="0.2">
      <c r="D309" s="14"/>
      <c r="E309" s="14"/>
    </row>
    <row r="310" spans="4:5" x14ac:dyDescent="0.2">
      <c r="D310" s="14"/>
      <c r="E310" s="14"/>
    </row>
    <row r="311" spans="4:5" x14ac:dyDescent="0.2">
      <c r="D311" s="14"/>
      <c r="E311" s="14"/>
    </row>
    <row r="312" spans="4:5" x14ac:dyDescent="0.2">
      <c r="D312" s="14"/>
      <c r="E312" s="14"/>
    </row>
    <row r="313" spans="4:5" x14ac:dyDescent="0.2">
      <c r="D313" s="14"/>
      <c r="E313" s="14"/>
    </row>
    <row r="314" spans="4:5" x14ac:dyDescent="0.2">
      <c r="D314" s="14"/>
      <c r="E314" s="14"/>
    </row>
    <row r="315" spans="4:5" x14ac:dyDescent="0.2">
      <c r="D315" s="14"/>
      <c r="E315" s="14"/>
    </row>
    <row r="316" spans="4:5" x14ac:dyDescent="0.2">
      <c r="D316" s="14"/>
      <c r="E316" s="14"/>
    </row>
    <row r="317" spans="4:5" x14ac:dyDescent="0.2">
      <c r="D317" s="14"/>
      <c r="E317" s="14"/>
    </row>
    <row r="318" spans="4:5" x14ac:dyDescent="0.2">
      <c r="D318" s="14"/>
      <c r="E318" s="14"/>
    </row>
    <row r="319" spans="4:5" x14ac:dyDescent="0.2">
      <c r="D319" s="14"/>
      <c r="E319" s="14"/>
    </row>
    <row r="320" spans="4:5" x14ac:dyDescent="0.2">
      <c r="D320" s="14"/>
      <c r="E320" s="14"/>
    </row>
    <row r="321" spans="4:5" x14ac:dyDescent="0.2">
      <c r="D321" s="14"/>
      <c r="E321" s="14"/>
    </row>
    <row r="322" spans="4:5" x14ac:dyDescent="0.2">
      <c r="D322" s="14"/>
      <c r="E322" s="14"/>
    </row>
    <row r="323" spans="4:5" x14ac:dyDescent="0.2">
      <c r="D323" s="14"/>
      <c r="E323" s="14"/>
    </row>
    <row r="324" spans="4:5" x14ac:dyDescent="0.2">
      <c r="D324" s="14"/>
      <c r="E324" s="14"/>
    </row>
    <row r="325" spans="4:5" x14ac:dyDescent="0.2">
      <c r="D325" s="14"/>
      <c r="E325" s="14"/>
    </row>
    <row r="326" spans="4:5" x14ac:dyDescent="0.2">
      <c r="D326" s="14"/>
      <c r="E326" s="14"/>
    </row>
    <row r="327" spans="4:5" x14ac:dyDescent="0.2">
      <c r="D327" s="14"/>
      <c r="E327" s="14"/>
    </row>
    <row r="328" spans="4:5" x14ac:dyDescent="0.2">
      <c r="D328" s="14"/>
      <c r="E328" s="14"/>
    </row>
    <row r="329" spans="4:5" x14ac:dyDescent="0.2">
      <c r="D329" s="14"/>
      <c r="E329" s="14"/>
    </row>
    <row r="330" spans="4:5" x14ac:dyDescent="0.2">
      <c r="D330" s="14"/>
      <c r="E330" s="14"/>
    </row>
    <row r="331" spans="4:5" x14ac:dyDescent="0.2">
      <c r="D331" s="14"/>
      <c r="E331" s="14"/>
    </row>
    <row r="332" spans="4:5" x14ac:dyDescent="0.2">
      <c r="D332" s="14"/>
      <c r="E332" s="14"/>
    </row>
    <row r="333" spans="4:5" x14ac:dyDescent="0.2">
      <c r="D333" s="14"/>
      <c r="E333" s="14"/>
    </row>
    <row r="334" spans="4:5" x14ac:dyDescent="0.2">
      <c r="D334" s="14"/>
      <c r="E334" s="14"/>
    </row>
    <row r="335" spans="4:5" x14ac:dyDescent="0.2">
      <c r="D335" s="14"/>
      <c r="E335" s="14"/>
    </row>
    <row r="336" spans="4:5" x14ac:dyDescent="0.2">
      <c r="D336" s="14"/>
      <c r="E336" s="14"/>
    </row>
    <row r="337" spans="4:5" x14ac:dyDescent="0.2">
      <c r="D337" s="14"/>
      <c r="E337" s="14"/>
    </row>
    <row r="338" spans="4:5" x14ac:dyDescent="0.2">
      <c r="D338" s="14"/>
      <c r="E338" s="14"/>
    </row>
    <row r="339" spans="4:5" x14ac:dyDescent="0.2">
      <c r="D339" s="14"/>
      <c r="E339" s="14"/>
    </row>
    <row r="340" spans="4:5" x14ac:dyDescent="0.2">
      <c r="D340" s="14"/>
      <c r="E340" s="14"/>
    </row>
    <row r="341" spans="4:5" x14ac:dyDescent="0.2">
      <c r="D341" s="14"/>
      <c r="E341" s="14"/>
    </row>
    <row r="342" spans="4:5" x14ac:dyDescent="0.2">
      <c r="D342" s="14"/>
      <c r="E342" s="14"/>
    </row>
    <row r="343" spans="4:5" x14ac:dyDescent="0.2">
      <c r="D343" s="14"/>
      <c r="E343" s="14"/>
    </row>
    <row r="344" spans="4:5" x14ac:dyDescent="0.2">
      <c r="D344" s="14"/>
      <c r="E344" s="14"/>
    </row>
    <row r="345" spans="4:5" x14ac:dyDescent="0.2">
      <c r="D345" s="14"/>
      <c r="E345" s="14"/>
    </row>
    <row r="346" spans="4:5" x14ac:dyDescent="0.2">
      <c r="D346" s="14"/>
      <c r="E346" s="14"/>
    </row>
    <row r="347" spans="4:5" x14ac:dyDescent="0.2">
      <c r="D347" s="14"/>
      <c r="E347" s="14"/>
    </row>
    <row r="348" spans="4:5" x14ac:dyDescent="0.2">
      <c r="D348" s="14"/>
      <c r="E348" s="14"/>
    </row>
    <row r="349" spans="4:5" x14ac:dyDescent="0.2">
      <c r="D349" s="14"/>
      <c r="E349" s="14"/>
    </row>
    <row r="350" spans="4:5" x14ac:dyDescent="0.2">
      <c r="D350" s="14"/>
      <c r="E350" s="14"/>
    </row>
    <row r="351" spans="4:5" x14ac:dyDescent="0.2">
      <c r="D351" s="14"/>
      <c r="E351" s="14"/>
    </row>
    <row r="352" spans="4:5" x14ac:dyDescent="0.2">
      <c r="D352" s="14"/>
      <c r="E352" s="14"/>
    </row>
    <row r="353" spans="4:5" x14ac:dyDescent="0.2">
      <c r="D353" s="14"/>
      <c r="E353" s="14"/>
    </row>
    <row r="354" spans="4:5" x14ac:dyDescent="0.2">
      <c r="D354" s="14"/>
      <c r="E354" s="14"/>
    </row>
    <row r="355" spans="4:5" x14ac:dyDescent="0.2">
      <c r="D355" s="14"/>
      <c r="E355" s="14"/>
    </row>
    <row r="356" spans="4:5" x14ac:dyDescent="0.2">
      <c r="D356" s="14"/>
      <c r="E356" s="14"/>
    </row>
    <row r="357" spans="4:5" x14ac:dyDescent="0.2">
      <c r="D357" s="14"/>
      <c r="E357" s="14"/>
    </row>
    <row r="358" spans="4:5" x14ac:dyDescent="0.2">
      <c r="D358" s="14"/>
      <c r="E358" s="14"/>
    </row>
    <row r="359" spans="4:5" x14ac:dyDescent="0.2">
      <c r="D359" s="14"/>
      <c r="E359" s="14"/>
    </row>
    <row r="360" spans="4:5" x14ac:dyDescent="0.2">
      <c r="D360" s="14"/>
      <c r="E360" s="14"/>
    </row>
    <row r="361" spans="4:5" x14ac:dyDescent="0.2">
      <c r="D361" s="14"/>
      <c r="E361" s="14"/>
    </row>
    <row r="362" spans="4:5" x14ac:dyDescent="0.2">
      <c r="D362" s="14"/>
      <c r="E362" s="14"/>
    </row>
    <row r="363" spans="4:5" x14ac:dyDescent="0.2">
      <c r="D363" s="14"/>
      <c r="E363" s="14"/>
    </row>
    <row r="364" spans="4:5" x14ac:dyDescent="0.2">
      <c r="D364" s="14"/>
      <c r="E364" s="14"/>
    </row>
    <row r="365" spans="4:5" x14ac:dyDescent="0.2">
      <c r="D365" s="14"/>
      <c r="E365" s="14"/>
    </row>
    <row r="366" spans="4:5" x14ac:dyDescent="0.2">
      <c r="D366" s="14"/>
      <c r="E366" s="14"/>
    </row>
    <row r="367" spans="4:5" x14ac:dyDescent="0.2">
      <c r="D367" s="14"/>
      <c r="E367" s="14"/>
    </row>
    <row r="368" spans="4:5" x14ac:dyDescent="0.2">
      <c r="D368" s="14"/>
      <c r="E368" s="14"/>
    </row>
    <row r="369" spans="4:5" x14ac:dyDescent="0.2">
      <c r="D369" s="14"/>
      <c r="E369" s="14"/>
    </row>
    <row r="370" spans="4:5" x14ac:dyDescent="0.2">
      <c r="D370" s="14"/>
      <c r="E370" s="14"/>
    </row>
    <row r="371" spans="4:5" x14ac:dyDescent="0.2">
      <c r="D371" s="14"/>
      <c r="E371" s="14"/>
    </row>
    <row r="372" spans="4:5" x14ac:dyDescent="0.2">
      <c r="D372" s="14"/>
      <c r="E372" s="14"/>
    </row>
    <row r="373" spans="4:5" x14ac:dyDescent="0.2">
      <c r="D373" s="14"/>
      <c r="E373" s="14"/>
    </row>
    <row r="374" spans="4:5" x14ac:dyDescent="0.2">
      <c r="D374" s="14"/>
      <c r="E374" s="14"/>
    </row>
    <row r="375" spans="4:5" x14ac:dyDescent="0.2">
      <c r="D375" s="14"/>
      <c r="E375" s="14"/>
    </row>
    <row r="376" spans="4:5" x14ac:dyDescent="0.2">
      <c r="D376" s="14"/>
      <c r="E376" s="14"/>
    </row>
    <row r="377" spans="4:5" x14ac:dyDescent="0.2">
      <c r="D377" s="14"/>
      <c r="E377" s="14"/>
    </row>
    <row r="378" spans="4:5" x14ac:dyDescent="0.2">
      <c r="D378" s="14"/>
      <c r="E378" s="14"/>
    </row>
    <row r="379" spans="4:5" x14ac:dyDescent="0.2">
      <c r="D379" s="14"/>
      <c r="E379" s="14"/>
    </row>
    <row r="380" spans="4:5" x14ac:dyDescent="0.2">
      <c r="D380" s="14"/>
      <c r="E380" s="14"/>
    </row>
    <row r="381" spans="4:5" x14ac:dyDescent="0.2">
      <c r="D381" s="14"/>
      <c r="E381" s="14"/>
    </row>
    <row r="382" spans="4:5" x14ac:dyDescent="0.2">
      <c r="D382" s="14"/>
      <c r="E382" s="14"/>
    </row>
    <row r="383" spans="4:5" x14ac:dyDescent="0.2">
      <c r="D383" s="14"/>
      <c r="E383" s="14"/>
    </row>
    <row r="384" spans="4:5" x14ac:dyDescent="0.2">
      <c r="D384" s="14"/>
      <c r="E384" s="14"/>
    </row>
    <row r="385" spans="4:5" x14ac:dyDescent="0.2">
      <c r="D385" s="14"/>
      <c r="E385" s="14"/>
    </row>
    <row r="386" spans="4:5" x14ac:dyDescent="0.2">
      <c r="D386" s="14"/>
      <c r="E386" s="14"/>
    </row>
    <row r="387" spans="4:5" x14ac:dyDescent="0.2">
      <c r="D387" s="14"/>
      <c r="E387" s="14"/>
    </row>
    <row r="388" spans="4:5" x14ac:dyDescent="0.2">
      <c r="D388" s="14"/>
      <c r="E388" s="14"/>
    </row>
    <row r="389" spans="4:5" x14ac:dyDescent="0.2">
      <c r="D389" s="14"/>
      <c r="E389" s="14"/>
    </row>
    <row r="390" spans="4:5" x14ac:dyDescent="0.2">
      <c r="D390" s="14"/>
      <c r="E390" s="14"/>
    </row>
    <row r="391" spans="4:5" x14ac:dyDescent="0.2">
      <c r="D391" s="14"/>
      <c r="E391" s="14"/>
    </row>
    <row r="392" spans="4:5" x14ac:dyDescent="0.2">
      <c r="D392" s="14"/>
      <c r="E392" s="14"/>
    </row>
    <row r="393" spans="4:5" x14ac:dyDescent="0.2">
      <c r="D393" s="14"/>
      <c r="E393" s="14"/>
    </row>
    <row r="394" spans="4:5" x14ac:dyDescent="0.2">
      <c r="D394" s="14"/>
      <c r="E394" s="14"/>
    </row>
    <row r="395" spans="4:5" x14ac:dyDescent="0.2">
      <c r="D395" s="14"/>
      <c r="E395" s="14"/>
    </row>
    <row r="396" spans="4:5" x14ac:dyDescent="0.2">
      <c r="D396" s="14"/>
      <c r="E396" s="14"/>
    </row>
    <row r="397" spans="4:5" x14ac:dyDescent="0.2">
      <c r="D397" s="14"/>
      <c r="E397" s="14"/>
    </row>
    <row r="398" spans="4:5" x14ac:dyDescent="0.2">
      <c r="D398" s="14"/>
      <c r="E398" s="14"/>
    </row>
    <row r="399" spans="4:5" x14ac:dyDescent="0.2">
      <c r="D399" s="14"/>
      <c r="E399" s="14"/>
    </row>
    <row r="400" spans="4:5" x14ac:dyDescent="0.2">
      <c r="D400" s="14"/>
      <c r="E400" s="14"/>
    </row>
    <row r="401" spans="4:5" x14ac:dyDescent="0.2">
      <c r="D401" s="14"/>
      <c r="E401" s="14"/>
    </row>
    <row r="402" spans="4:5" x14ac:dyDescent="0.2">
      <c r="D402" s="14"/>
      <c r="E402" s="14"/>
    </row>
    <row r="403" spans="4:5" x14ac:dyDescent="0.2">
      <c r="D403" s="14"/>
      <c r="E403" s="14"/>
    </row>
    <row r="404" spans="4:5" x14ac:dyDescent="0.2">
      <c r="D404" s="14"/>
      <c r="E404" s="14"/>
    </row>
    <row r="405" spans="4:5" x14ac:dyDescent="0.2">
      <c r="D405" s="14"/>
      <c r="E405" s="14"/>
    </row>
    <row r="406" spans="4:5" x14ac:dyDescent="0.2">
      <c r="D406" s="14"/>
      <c r="E406" s="14"/>
    </row>
    <row r="407" spans="4:5" x14ac:dyDescent="0.2">
      <c r="D407" s="14"/>
      <c r="E407" s="14"/>
    </row>
    <row r="408" spans="4:5" x14ac:dyDescent="0.2">
      <c r="D408" s="14"/>
      <c r="E408" s="14"/>
    </row>
    <row r="409" spans="4:5" x14ac:dyDescent="0.2">
      <c r="D409" s="14"/>
      <c r="E409" s="14"/>
    </row>
    <row r="410" spans="4:5" x14ac:dyDescent="0.2">
      <c r="D410" s="14"/>
      <c r="E410" s="14"/>
    </row>
    <row r="411" spans="4:5" x14ac:dyDescent="0.2">
      <c r="D411" s="14"/>
      <c r="E411" s="14"/>
    </row>
    <row r="412" spans="4:5" x14ac:dyDescent="0.2">
      <c r="D412" s="14"/>
      <c r="E412" s="14"/>
    </row>
    <row r="413" spans="4:5" x14ac:dyDescent="0.2">
      <c r="D413" s="14"/>
      <c r="E413" s="14"/>
    </row>
    <row r="414" spans="4:5" x14ac:dyDescent="0.2">
      <c r="D414" s="14"/>
      <c r="E414" s="14"/>
    </row>
    <row r="415" spans="4:5" x14ac:dyDescent="0.2">
      <c r="D415" s="14"/>
      <c r="E415" s="14"/>
    </row>
    <row r="416" spans="4:5" x14ac:dyDescent="0.2">
      <c r="D416" s="14"/>
      <c r="E416" s="14"/>
    </row>
    <row r="417" spans="4:5" x14ac:dyDescent="0.2">
      <c r="D417" s="14"/>
      <c r="E417" s="14"/>
    </row>
    <row r="418" spans="4:5" x14ac:dyDescent="0.2">
      <c r="D418" s="14"/>
      <c r="E418" s="14"/>
    </row>
    <row r="419" spans="4:5" x14ac:dyDescent="0.2">
      <c r="D419" s="14"/>
      <c r="E419" s="14"/>
    </row>
    <row r="420" spans="4:5" x14ac:dyDescent="0.2">
      <c r="D420" s="14"/>
      <c r="E420" s="14"/>
    </row>
    <row r="421" spans="4:5" x14ac:dyDescent="0.2">
      <c r="D421" s="14"/>
      <c r="E421" s="14"/>
    </row>
    <row r="422" spans="4:5" x14ac:dyDescent="0.2">
      <c r="D422" s="14"/>
      <c r="E422" s="14"/>
    </row>
    <row r="423" spans="4:5" x14ac:dyDescent="0.2">
      <c r="D423" s="14"/>
      <c r="E423" s="14"/>
    </row>
    <row r="424" spans="4:5" x14ac:dyDescent="0.2">
      <c r="D424" s="14"/>
      <c r="E424" s="14"/>
    </row>
    <row r="425" spans="4:5" x14ac:dyDescent="0.2">
      <c r="D425" s="14"/>
      <c r="E425" s="14"/>
    </row>
    <row r="426" spans="4:5" x14ac:dyDescent="0.2">
      <c r="D426" s="14"/>
      <c r="E426" s="14"/>
    </row>
    <row r="427" spans="4:5" x14ac:dyDescent="0.2">
      <c r="D427" s="14"/>
      <c r="E427" s="14"/>
    </row>
    <row r="428" spans="4:5" x14ac:dyDescent="0.2">
      <c r="D428" s="14"/>
      <c r="E428" s="14"/>
    </row>
    <row r="429" spans="4:5" x14ac:dyDescent="0.2">
      <c r="D429" s="14"/>
      <c r="E429" s="14"/>
    </row>
    <row r="430" spans="4:5" x14ac:dyDescent="0.2">
      <c r="D430" s="14"/>
      <c r="E430" s="14"/>
    </row>
    <row r="431" spans="4:5" x14ac:dyDescent="0.2">
      <c r="D431" s="14"/>
      <c r="E431" s="14"/>
    </row>
    <row r="432" spans="4:5" x14ac:dyDescent="0.2">
      <c r="D432" s="14"/>
      <c r="E432" s="14"/>
    </row>
    <row r="433" spans="4:5" x14ac:dyDescent="0.2">
      <c r="D433" s="14"/>
      <c r="E433" s="14"/>
    </row>
    <row r="434" spans="4:5" x14ac:dyDescent="0.2">
      <c r="D434" s="14"/>
      <c r="E434" s="14"/>
    </row>
    <row r="435" spans="4:5" x14ac:dyDescent="0.2">
      <c r="D435" s="14"/>
      <c r="E435" s="14"/>
    </row>
    <row r="436" spans="4:5" x14ac:dyDescent="0.2">
      <c r="D436" s="14"/>
      <c r="E436" s="14"/>
    </row>
    <row r="437" spans="4:5" x14ac:dyDescent="0.2">
      <c r="D437" s="14"/>
      <c r="E437" s="14"/>
    </row>
    <row r="438" spans="4:5" x14ac:dyDescent="0.2">
      <c r="D438" s="14"/>
      <c r="E438" s="14"/>
    </row>
    <row r="439" spans="4:5" x14ac:dyDescent="0.2">
      <c r="D439" s="14"/>
      <c r="E439" s="14"/>
    </row>
    <row r="440" spans="4:5" x14ac:dyDescent="0.2">
      <c r="D440" s="14"/>
      <c r="E440" s="14"/>
    </row>
    <row r="441" spans="4:5" x14ac:dyDescent="0.2">
      <c r="D441" s="14"/>
      <c r="E441" s="14"/>
    </row>
    <row r="442" spans="4:5" x14ac:dyDescent="0.2">
      <c r="D442" s="14"/>
      <c r="E442" s="14"/>
    </row>
    <row r="443" spans="4:5" x14ac:dyDescent="0.2">
      <c r="D443" s="14"/>
      <c r="E443" s="14"/>
    </row>
    <row r="444" spans="4:5" x14ac:dyDescent="0.2">
      <c r="D444" s="14"/>
      <c r="E444" s="14"/>
    </row>
    <row r="445" spans="4:5" x14ac:dyDescent="0.2">
      <c r="D445" s="14"/>
      <c r="E445" s="14"/>
    </row>
    <row r="446" spans="4:5" x14ac:dyDescent="0.2">
      <c r="D446" s="14"/>
      <c r="E446" s="14"/>
    </row>
    <row r="447" spans="4:5" x14ac:dyDescent="0.2">
      <c r="D447" s="14"/>
      <c r="E447" s="14"/>
    </row>
    <row r="448" spans="4:5" x14ac:dyDescent="0.2">
      <c r="D448" s="14"/>
      <c r="E448" s="14"/>
    </row>
    <row r="449" spans="4:5" x14ac:dyDescent="0.2">
      <c r="D449" s="14"/>
      <c r="E449" s="14"/>
    </row>
    <row r="450" spans="4:5" x14ac:dyDescent="0.2">
      <c r="D450" s="14"/>
      <c r="E450" s="14"/>
    </row>
    <row r="451" spans="4:5" x14ac:dyDescent="0.2">
      <c r="D451" s="14"/>
      <c r="E451" s="14"/>
    </row>
    <row r="452" spans="4:5" x14ac:dyDescent="0.2">
      <c r="D452" s="14"/>
      <c r="E452" s="14"/>
    </row>
    <row r="453" spans="4:5" x14ac:dyDescent="0.2">
      <c r="D453" s="14"/>
      <c r="E453" s="14"/>
    </row>
    <row r="454" spans="4:5" x14ac:dyDescent="0.2">
      <c r="D454" s="14"/>
      <c r="E454" s="14"/>
    </row>
    <row r="455" spans="4:5" x14ac:dyDescent="0.2">
      <c r="D455" s="14"/>
      <c r="E455" s="14"/>
    </row>
    <row r="456" spans="4:5" x14ac:dyDescent="0.2">
      <c r="D456" s="14"/>
      <c r="E456" s="14"/>
    </row>
    <row r="457" spans="4:5" x14ac:dyDescent="0.2">
      <c r="D457" s="14"/>
      <c r="E457" s="14"/>
    </row>
    <row r="458" spans="4:5" x14ac:dyDescent="0.2">
      <c r="D458" s="14"/>
      <c r="E458" s="14"/>
    </row>
    <row r="459" spans="4:5" x14ac:dyDescent="0.2">
      <c r="D459" s="14"/>
      <c r="E459" s="14"/>
    </row>
    <row r="460" spans="4:5" x14ac:dyDescent="0.2">
      <c r="D460" s="14"/>
      <c r="E460" s="14"/>
    </row>
    <row r="461" spans="4:5" x14ac:dyDescent="0.2">
      <c r="D461" s="14"/>
      <c r="E461" s="14"/>
    </row>
    <row r="462" spans="4:5" x14ac:dyDescent="0.2">
      <c r="D462" s="14"/>
      <c r="E462" s="14"/>
    </row>
    <row r="463" spans="4:5" x14ac:dyDescent="0.2">
      <c r="D463" s="14"/>
      <c r="E463" s="14"/>
    </row>
    <row r="464" spans="4:5" x14ac:dyDescent="0.2">
      <c r="D464" s="14"/>
      <c r="E464" s="14"/>
    </row>
    <row r="465" spans="4:5" x14ac:dyDescent="0.2">
      <c r="D465" s="14"/>
      <c r="E465" s="14"/>
    </row>
    <row r="466" spans="4:5" x14ac:dyDescent="0.2">
      <c r="D466" s="14"/>
      <c r="E466" s="14"/>
    </row>
    <row r="467" spans="4:5" x14ac:dyDescent="0.2">
      <c r="D467" s="14"/>
      <c r="E467" s="14"/>
    </row>
    <row r="468" spans="4:5" x14ac:dyDescent="0.2">
      <c r="D468" s="14"/>
      <c r="E468" s="14"/>
    </row>
    <row r="469" spans="4:5" x14ac:dyDescent="0.2">
      <c r="D469" s="14"/>
      <c r="E469" s="14"/>
    </row>
    <row r="470" spans="4:5" x14ac:dyDescent="0.2">
      <c r="D470" s="14"/>
      <c r="E470" s="14"/>
    </row>
    <row r="471" spans="4:5" x14ac:dyDescent="0.2">
      <c r="D471" s="14"/>
      <c r="E471" s="14"/>
    </row>
    <row r="472" spans="4:5" x14ac:dyDescent="0.2">
      <c r="D472" s="14"/>
      <c r="E472" s="14"/>
    </row>
    <row r="473" spans="4:5" x14ac:dyDescent="0.2">
      <c r="D473" s="14"/>
      <c r="E473" s="14"/>
    </row>
    <row r="474" spans="4:5" x14ac:dyDescent="0.2">
      <c r="D474" s="14"/>
      <c r="E474" s="14"/>
    </row>
    <row r="475" spans="4:5" x14ac:dyDescent="0.2">
      <c r="D475" s="14"/>
      <c r="E475" s="14"/>
    </row>
    <row r="476" spans="4:5" x14ac:dyDescent="0.2">
      <c r="D476" s="14"/>
      <c r="E476" s="14"/>
    </row>
    <row r="477" spans="4:5" x14ac:dyDescent="0.2">
      <c r="D477" s="14"/>
      <c r="E477" s="14"/>
    </row>
    <row r="478" spans="4:5" x14ac:dyDescent="0.2">
      <c r="D478" s="14"/>
      <c r="E478" s="14"/>
    </row>
    <row r="479" spans="4:5" x14ac:dyDescent="0.2">
      <c r="D479" s="14"/>
      <c r="E479" s="14"/>
    </row>
    <row r="480" spans="4:5" x14ac:dyDescent="0.2">
      <c r="D480" s="14"/>
      <c r="E480" s="14"/>
    </row>
    <row r="481" spans="4:5" x14ac:dyDescent="0.2">
      <c r="D481" s="14"/>
      <c r="E481" s="14"/>
    </row>
    <row r="482" spans="4:5" x14ac:dyDescent="0.2">
      <c r="D482" s="14"/>
      <c r="E482" s="14"/>
    </row>
    <row r="483" spans="4:5" x14ac:dyDescent="0.2">
      <c r="D483" s="14"/>
      <c r="E483" s="14"/>
    </row>
    <row r="484" spans="4:5" x14ac:dyDescent="0.2">
      <c r="D484" s="14"/>
      <c r="E484" s="14"/>
    </row>
    <row r="485" spans="4:5" x14ac:dyDescent="0.2">
      <c r="D485" s="14"/>
      <c r="E485" s="14"/>
    </row>
    <row r="486" spans="4:5" x14ac:dyDescent="0.2">
      <c r="D486" s="14"/>
      <c r="E486" s="14"/>
    </row>
    <row r="487" spans="4:5" x14ac:dyDescent="0.2">
      <c r="D487" s="14"/>
      <c r="E487" s="14"/>
    </row>
    <row r="488" spans="4:5" x14ac:dyDescent="0.2">
      <c r="D488" s="14"/>
      <c r="E488" s="14"/>
    </row>
    <row r="489" spans="4:5" x14ac:dyDescent="0.2">
      <c r="D489" s="14"/>
      <c r="E489" s="14"/>
    </row>
    <row r="490" spans="4:5" x14ac:dyDescent="0.2">
      <c r="D490" s="14"/>
      <c r="E490" s="14"/>
    </row>
    <row r="491" spans="4:5" x14ac:dyDescent="0.2">
      <c r="D491" s="14"/>
      <c r="E491" s="14"/>
    </row>
    <row r="492" spans="4:5" x14ac:dyDescent="0.2">
      <c r="D492" s="14"/>
      <c r="E492" s="14"/>
    </row>
    <row r="493" spans="4:5" x14ac:dyDescent="0.2">
      <c r="D493" s="14"/>
      <c r="E493" s="14"/>
    </row>
    <row r="494" spans="4:5" x14ac:dyDescent="0.2">
      <c r="D494" s="14"/>
      <c r="E494" s="14"/>
    </row>
    <row r="495" spans="4:5" x14ac:dyDescent="0.2">
      <c r="D495" s="14"/>
      <c r="E495" s="14"/>
    </row>
    <row r="496" spans="4:5" x14ac:dyDescent="0.2">
      <c r="D496" s="14"/>
      <c r="E496" s="14"/>
    </row>
    <row r="497" spans="4:5" x14ac:dyDescent="0.2">
      <c r="D497" s="14"/>
      <c r="E497" s="14"/>
    </row>
    <row r="498" spans="4:5" x14ac:dyDescent="0.2">
      <c r="D498" s="14"/>
      <c r="E498" s="14"/>
    </row>
    <row r="499" spans="4:5" x14ac:dyDescent="0.2">
      <c r="D499" s="14"/>
      <c r="E499" s="14"/>
    </row>
    <row r="500" spans="4:5" x14ac:dyDescent="0.2">
      <c r="D500" s="14"/>
      <c r="E500" s="14"/>
    </row>
    <row r="501" spans="4:5" x14ac:dyDescent="0.2">
      <c r="D501" s="14"/>
      <c r="E501" s="14"/>
    </row>
    <row r="502" spans="4:5" x14ac:dyDescent="0.2">
      <c r="D502" s="14"/>
      <c r="E502" s="14"/>
    </row>
    <row r="503" spans="4:5" x14ac:dyDescent="0.2">
      <c r="D503" s="14"/>
      <c r="E503" s="14"/>
    </row>
    <row r="504" spans="4:5" x14ac:dyDescent="0.2">
      <c r="D504" s="14"/>
      <c r="E504" s="14"/>
    </row>
    <row r="505" spans="4:5" x14ac:dyDescent="0.2">
      <c r="D505" s="14"/>
      <c r="E505" s="14"/>
    </row>
    <row r="506" spans="4:5" x14ac:dyDescent="0.2">
      <c r="D506" s="14"/>
      <c r="E506" s="14"/>
    </row>
    <row r="507" spans="4:5" x14ac:dyDescent="0.2">
      <c r="D507" s="14"/>
      <c r="E507" s="14"/>
    </row>
    <row r="508" spans="4:5" x14ac:dyDescent="0.2">
      <c r="D508" s="14"/>
      <c r="E508" s="14"/>
    </row>
    <row r="509" spans="4:5" x14ac:dyDescent="0.2">
      <c r="D509" s="14"/>
      <c r="E509" s="14"/>
    </row>
    <row r="510" spans="4:5" x14ac:dyDescent="0.2">
      <c r="D510" s="14"/>
      <c r="E510" s="14"/>
    </row>
    <row r="511" spans="4:5" x14ac:dyDescent="0.2">
      <c r="D511" s="14"/>
      <c r="E511" s="14"/>
    </row>
    <row r="512" spans="4:5" x14ac:dyDescent="0.2">
      <c r="D512" s="14"/>
      <c r="E512" s="14"/>
    </row>
    <row r="513" spans="4:5" x14ac:dyDescent="0.2">
      <c r="D513" s="14"/>
      <c r="E513" s="14"/>
    </row>
    <row r="514" spans="4:5" x14ac:dyDescent="0.2">
      <c r="D514" s="14"/>
      <c r="E514" s="14"/>
    </row>
    <row r="515" spans="4:5" x14ac:dyDescent="0.2">
      <c r="D515" s="14"/>
      <c r="E515" s="14"/>
    </row>
    <row r="516" spans="4:5" x14ac:dyDescent="0.2">
      <c r="D516" s="14"/>
      <c r="E516" s="14"/>
    </row>
    <row r="517" spans="4:5" x14ac:dyDescent="0.2">
      <c r="D517" s="14"/>
      <c r="E517" s="14"/>
    </row>
    <row r="518" spans="4:5" x14ac:dyDescent="0.2">
      <c r="D518" s="14"/>
      <c r="E518" s="14"/>
    </row>
    <row r="519" spans="4:5" x14ac:dyDescent="0.2">
      <c r="D519" s="14"/>
      <c r="E519" s="14"/>
    </row>
    <row r="520" spans="4:5" x14ac:dyDescent="0.2">
      <c r="D520" s="14"/>
      <c r="E520" s="14"/>
    </row>
    <row r="521" spans="4:5" x14ac:dyDescent="0.2">
      <c r="D521" s="14"/>
      <c r="E521" s="14"/>
    </row>
    <row r="522" spans="4:5" x14ac:dyDescent="0.2">
      <c r="D522" s="14"/>
      <c r="E522" s="14"/>
    </row>
    <row r="523" spans="4:5" x14ac:dyDescent="0.2">
      <c r="D523" s="14"/>
      <c r="E523" s="14"/>
    </row>
    <row r="524" spans="4:5" x14ac:dyDescent="0.2">
      <c r="D524" s="14"/>
      <c r="E524" s="14"/>
    </row>
    <row r="525" spans="4:5" x14ac:dyDescent="0.2">
      <c r="D525" s="14"/>
      <c r="E525" s="14"/>
    </row>
    <row r="526" spans="4:5" x14ac:dyDescent="0.2">
      <c r="D526" s="14"/>
      <c r="E526" s="14"/>
    </row>
    <row r="527" spans="4:5" x14ac:dyDescent="0.2">
      <c r="D527" s="14"/>
      <c r="E527" s="14"/>
    </row>
    <row r="528" spans="4:5" x14ac:dyDescent="0.2">
      <c r="D528" s="14"/>
      <c r="E528" s="14"/>
    </row>
    <row r="529" spans="4:5" x14ac:dyDescent="0.2">
      <c r="D529" s="14"/>
      <c r="E529" s="14"/>
    </row>
    <row r="530" spans="4:5" x14ac:dyDescent="0.2">
      <c r="D530" s="14"/>
      <c r="E530" s="14"/>
    </row>
    <row r="531" spans="4:5" x14ac:dyDescent="0.2">
      <c r="D531" s="14"/>
      <c r="E531" s="14"/>
    </row>
    <row r="532" spans="4:5" x14ac:dyDescent="0.2">
      <c r="D532" s="14"/>
      <c r="E532" s="14"/>
    </row>
    <row r="533" spans="4:5" x14ac:dyDescent="0.2">
      <c r="D533" s="14"/>
      <c r="E533" s="14"/>
    </row>
    <row r="534" spans="4:5" x14ac:dyDescent="0.2">
      <c r="D534" s="14"/>
      <c r="E534" s="14"/>
    </row>
    <row r="535" spans="4:5" x14ac:dyDescent="0.2">
      <c r="D535" s="14"/>
      <c r="E535" s="14"/>
    </row>
    <row r="536" spans="4:5" x14ac:dyDescent="0.2">
      <c r="D536" s="14"/>
      <c r="E536" s="14"/>
    </row>
    <row r="537" spans="4:5" x14ac:dyDescent="0.2">
      <c r="D537" s="14"/>
      <c r="E537" s="14"/>
    </row>
    <row r="538" spans="4:5" x14ac:dyDescent="0.2">
      <c r="D538" s="14"/>
      <c r="E538" s="14"/>
    </row>
    <row r="539" spans="4:5" x14ac:dyDescent="0.2">
      <c r="D539" s="14"/>
      <c r="E539" s="14"/>
    </row>
    <row r="540" spans="4:5" x14ac:dyDescent="0.2">
      <c r="D540" s="14"/>
      <c r="E540" s="14"/>
    </row>
    <row r="541" spans="4:5" x14ac:dyDescent="0.2">
      <c r="D541" s="14"/>
      <c r="E541" s="14"/>
    </row>
    <row r="542" spans="4:5" x14ac:dyDescent="0.2">
      <c r="D542" s="14"/>
      <c r="E542" s="14"/>
    </row>
    <row r="543" spans="4:5" x14ac:dyDescent="0.2">
      <c r="D543" s="14"/>
      <c r="E543" s="14"/>
    </row>
    <row r="544" spans="4:5" x14ac:dyDescent="0.2">
      <c r="D544" s="14"/>
      <c r="E544" s="14"/>
    </row>
    <row r="545" spans="4:5" x14ac:dyDescent="0.2">
      <c r="D545" s="14"/>
      <c r="E545" s="14"/>
    </row>
    <row r="546" spans="4:5" x14ac:dyDescent="0.2">
      <c r="D546" s="14"/>
      <c r="E546" s="14"/>
    </row>
    <row r="547" spans="4:5" x14ac:dyDescent="0.2">
      <c r="D547" s="14"/>
      <c r="E547" s="14"/>
    </row>
    <row r="548" spans="4:5" x14ac:dyDescent="0.2">
      <c r="D548" s="14"/>
      <c r="E548" s="14"/>
    </row>
    <row r="549" spans="4:5" x14ac:dyDescent="0.2">
      <c r="D549" s="14"/>
      <c r="E549" s="14"/>
    </row>
    <row r="550" spans="4:5" x14ac:dyDescent="0.2">
      <c r="D550" s="14"/>
      <c r="E550" s="14"/>
    </row>
    <row r="551" spans="4:5" x14ac:dyDescent="0.2">
      <c r="D551" s="14"/>
      <c r="E551" s="14"/>
    </row>
    <row r="552" spans="4:5" x14ac:dyDescent="0.2">
      <c r="D552" s="14"/>
      <c r="E552" s="14"/>
    </row>
    <row r="553" spans="4:5" x14ac:dyDescent="0.2">
      <c r="D553" s="14"/>
      <c r="E553" s="14"/>
    </row>
    <row r="554" spans="4:5" x14ac:dyDescent="0.2">
      <c r="D554" s="14"/>
      <c r="E554" s="14"/>
    </row>
    <row r="555" spans="4:5" x14ac:dyDescent="0.2">
      <c r="D555" s="14"/>
      <c r="E555" s="14"/>
    </row>
    <row r="556" spans="4:5" x14ac:dyDescent="0.2">
      <c r="D556" s="14"/>
      <c r="E556" s="14"/>
    </row>
    <row r="557" spans="4:5" x14ac:dyDescent="0.2">
      <c r="D557" s="14"/>
      <c r="E557" s="14"/>
    </row>
    <row r="558" spans="4:5" x14ac:dyDescent="0.2">
      <c r="D558" s="14"/>
      <c r="E558" s="14"/>
    </row>
    <row r="559" spans="4:5" x14ac:dyDescent="0.2">
      <c r="D559" s="14"/>
      <c r="E559" s="14"/>
    </row>
    <row r="560" spans="4:5" x14ac:dyDescent="0.2">
      <c r="D560" s="14"/>
      <c r="E560" s="14"/>
    </row>
    <row r="561" spans="4:5" x14ac:dyDescent="0.2">
      <c r="D561" s="14"/>
      <c r="E561" s="14"/>
    </row>
    <row r="562" spans="4:5" x14ac:dyDescent="0.2">
      <c r="D562" s="14"/>
      <c r="E562" s="14"/>
    </row>
    <row r="563" spans="4:5" x14ac:dyDescent="0.2">
      <c r="D563" s="14"/>
      <c r="E563" s="14"/>
    </row>
    <row r="564" spans="4:5" x14ac:dyDescent="0.2">
      <c r="D564" s="14"/>
      <c r="E564" s="14"/>
    </row>
    <row r="565" spans="4:5" x14ac:dyDescent="0.2">
      <c r="D565" s="14"/>
      <c r="E565" s="14"/>
    </row>
    <row r="566" spans="4:5" x14ac:dyDescent="0.2">
      <c r="D566" s="14"/>
      <c r="E566" s="14"/>
    </row>
    <row r="567" spans="4:5" x14ac:dyDescent="0.2">
      <c r="D567" s="14"/>
      <c r="E567" s="14"/>
    </row>
    <row r="568" spans="4:5" x14ac:dyDescent="0.2">
      <c r="D568" s="14"/>
      <c r="E568" s="14"/>
    </row>
    <row r="569" spans="4:5" x14ac:dyDescent="0.2">
      <c r="D569" s="14"/>
      <c r="E569" s="14"/>
    </row>
    <row r="570" spans="4:5" x14ac:dyDescent="0.2">
      <c r="D570" s="14"/>
      <c r="E570" s="14"/>
    </row>
    <row r="571" spans="4:5" x14ac:dyDescent="0.2">
      <c r="D571" s="14"/>
      <c r="E571" s="14"/>
    </row>
    <row r="572" spans="4:5" x14ac:dyDescent="0.2">
      <c r="D572" s="14"/>
      <c r="E572" s="14"/>
    </row>
    <row r="573" spans="4:5" x14ac:dyDescent="0.2">
      <c r="D573" s="14"/>
      <c r="E573" s="14"/>
    </row>
    <row r="574" spans="4:5" x14ac:dyDescent="0.2">
      <c r="D574" s="14"/>
      <c r="E574" s="14"/>
    </row>
    <row r="575" spans="4:5" x14ac:dyDescent="0.2">
      <c r="D575" s="14"/>
      <c r="E575" s="14"/>
    </row>
    <row r="576" spans="4:5" x14ac:dyDescent="0.2">
      <c r="D576" s="14"/>
      <c r="E576" s="14"/>
    </row>
    <row r="577" spans="4:5" x14ac:dyDescent="0.2">
      <c r="D577" s="14"/>
      <c r="E577" s="14"/>
    </row>
    <row r="578" spans="4:5" x14ac:dyDescent="0.2">
      <c r="D578" s="14"/>
      <c r="E578" s="14"/>
    </row>
    <row r="579" spans="4:5" x14ac:dyDescent="0.2">
      <c r="D579" s="14"/>
      <c r="E579" s="14"/>
    </row>
    <row r="580" spans="4:5" x14ac:dyDescent="0.2">
      <c r="D580" s="14"/>
      <c r="E580" s="14"/>
    </row>
    <row r="581" spans="4:5" x14ac:dyDescent="0.2">
      <c r="D581" s="14"/>
      <c r="E581" s="14"/>
    </row>
    <row r="582" spans="4:5" x14ac:dyDescent="0.2">
      <c r="D582" s="14"/>
      <c r="E582" s="14"/>
    </row>
    <row r="583" spans="4:5" x14ac:dyDescent="0.2">
      <c r="D583" s="14"/>
      <c r="E583" s="14"/>
    </row>
    <row r="584" spans="4:5" x14ac:dyDescent="0.2">
      <c r="D584" s="14"/>
      <c r="E584" s="14"/>
    </row>
    <row r="585" spans="4:5" x14ac:dyDescent="0.2">
      <c r="D585" s="14"/>
      <c r="E585" s="14"/>
    </row>
    <row r="586" spans="4:5" x14ac:dyDescent="0.2">
      <c r="D586" s="14"/>
      <c r="E586" s="14"/>
    </row>
    <row r="587" spans="4:5" x14ac:dyDescent="0.2">
      <c r="D587" s="14"/>
      <c r="E587" s="14"/>
    </row>
    <row r="588" spans="4:5" x14ac:dyDescent="0.2">
      <c r="D588" s="14"/>
      <c r="E588" s="14"/>
    </row>
    <row r="589" spans="4:5" x14ac:dyDescent="0.2">
      <c r="D589" s="14"/>
      <c r="E589" s="14"/>
    </row>
    <row r="590" spans="4:5" x14ac:dyDescent="0.2">
      <c r="D590" s="14"/>
      <c r="E590" s="14"/>
    </row>
    <row r="591" spans="4:5" x14ac:dyDescent="0.2">
      <c r="D591" s="14"/>
      <c r="E591" s="14"/>
    </row>
    <row r="592" spans="4:5" x14ac:dyDescent="0.2">
      <c r="D592" s="14"/>
      <c r="E592" s="14"/>
    </row>
    <row r="593" spans="4:5" x14ac:dyDescent="0.2">
      <c r="D593" s="14"/>
      <c r="E593" s="14"/>
    </row>
    <row r="594" spans="4:5" x14ac:dyDescent="0.2">
      <c r="D594" s="14"/>
      <c r="E594" s="14"/>
    </row>
    <row r="595" spans="4:5" x14ac:dyDescent="0.2">
      <c r="D595" s="14"/>
      <c r="E595" s="14"/>
    </row>
    <row r="596" spans="4:5" x14ac:dyDescent="0.2">
      <c r="D596" s="14"/>
      <c r="E596" s="14"/>
    </row>
    <row r="597" spans="4:5" x14ac:dyDescent="0.2">
      <c r="D597" s="14"/>
      <c r="E597" s="14"/>
    </row>
    <row r="598" spans="4:5" x14ac:dyDescent="0.2">
      <c r="D598" s="14"/>
      <c r="E598" s="14"/>
    </row>
    <row r="599" spans="4:5" x14ac:dyDescent="0.2">
      <c r="D599" s="14"/>
      <c r="E599" s="14"/>
    </row>
    <row r="600" spans="4:5" x14ac:dyDescent="0.2">
      <c r="D600" s="14"/>
      <c r="E600" s="14"/>
    </row>
    <row r="601" spans="4:5" x14ac:dyDescent="0.2">
      <c r="D601" s="14"/>
      <c r="E601" s="14"/>
    </row>
    <row r="602" spans="4:5" x14ac:dyDescent="0.2">
      <c r="D602" s="14"/>
      <c r="E602" s="14"/>
    </row>
    <row r="603" spans="4:5" x14ac:dyDescent="0.2">
      <c r="D603" s="14"/>
      <c r="E603" s="14"/>
    </row>
    <row r="604" spans="4:5" x14ac:dyDescent="0.2">
      <c r="D604" s="14"/>
      <c r="E604" s="14"/>
    </row>
  </sheetData>
  <mergeCells count="2">
    <mergeCell ref="A4:E4"/>
    <mergeCell ref="F4:G4"/>
  </mergeCells>
  <conditionalFormatting sqref="F6">
    <cfRule type="cellIs" dxfId="338" priority="76" operator="between">
      <formula>8</formula>
      <formula>16</formula>
    </cfRule>
    <cfRule type="cellIs" dxfId="337" priority="77" operator="between">
      <formula>4</formula>
      <formula>7.99</formula>
    </cfRule>
    <cfRule type="cellIs" dxfId="336" priority="78" operator="between">
      <formula>1</formula>
      <formula>3.99</formula>
    </cfRule>
  </conditionalFormatting>
  <conditionalFormatting sqref="G6">
    <cfRule type="cellIs" dxfId="335" priority="73" operator="between">
      <formula>8</formula>
      <formula>16</formula>
    </cfRule>
    <cfRule type="cellIs" dxfId="334" priority="74" operator="between">
      <formula>4</formula>
      <formula>7.99</formula>
    </cfRule>
    <cfRule type="cellIs" dxfId="333" priority="75" operator="between">
      <formula>1</formula>
      <formula>3.99</formula>
    </cfRule>
  </conditionalFormatting>
  <conditionalFormatting sqref="F7">
    <cfRule type="cellIs" dxfId="332" priority="70" operator="between">
      <formula>8</formula>
      <formula>16</formula>
    </cfRule>
    <cfRule type="cellIs" dxfId="331" priority="71" operator="between">
      <formula>4</formula>
      <formula>7.99</formula>
    </cfRule>
    <cfRule type="cellIs" dxfId="330" priority="72" operator="between">
      <formula>1</formula>
      <formula>3.99</formula>
    </cfRule>
  </conditionalFormatting>
  <conditionalFormatting sqref="G7">
    <cfRule type="cellIs" dxfId="329" priority="67" operator="between">
      <formula>8</formula>
      <formula>16</formula>
    </cfRule>
    <cfRule type="cellIs" dxfId="328" priority="68" operator="between">
      <formula>4</formula>
      <formula>7.99</formula>
    </cfRule>
    <cfRule type="cellIs" dxfId="327" priority="69" operator="between">
      <formula>1</formula>
      <formula>3.99</formula>
    </cfRule>
  </conditionalFormatting>
  <conditionalFormatting sqref="F8">
    <cfRule type="cellIs" dxfId="326" priority="64" operator="between">
      <formula>8</formula>
      <formula>16</formula>
    </cfRule>
    <cfRule type="cellIs" dxfId="325" priority="65" operator="between">
      <formula>4</formula>
      <formula>7.99</formula>
    </cfRule>
    <cfRule type="cellIs" dxfId="324" priority="66" operator="between">
      <formula>1</formula>
      <formula>3.99</formula>
    </cfRule>
  </conditionalFormatting>
  <conditionalFormatting sqref="G8">
    <cfRule type="cellIs" dxfId="323" priority="61" operator="between">
      <formula>8</formula>
      <formula>16</formula>
    </cfRule>
    <cfRule type="cellIs" dxfId="322" priority="62" operator="between">
      <formula>4</formula>
      <formula>7.99</formula>
    </cfRule>
    <cfRule type="cellIs" dxfId="321" priority="63" operator="between">
      <formula>1</formula>
      <formula>3.99</formula>
    </cfRule>
  </conditionalFormatting>
  <conditionalFormatting sqref="F9">
    <cfRule type="cellIs" dxfId="320" priority="58" operator="between">
      <formula>8</formula>
      <formula>16</formula>
    </cfRule>
    <cfRule type="cellIs" dxfId="319" priority="59" operator="between">
      <formula>4</formula>
      <formula>7.99</formula>
    </cfRule>
    <cfRule type="cellIs" dxfId="318" priority="60" operator="between">
      <formula>1</formula>
      <formula>3.99</formula>
    </cfRule>
  </conditionalFormatting>
  <conditionalFormatting sqref="G9">
    <cfRule type="cellIs" dxfId="317" priority="55" operator="between">
      <formula>8</formula>
      <formula>16</formula>
    </cfRule>
    <cfRule type="cellIs" dxfId="316" priority="56" operator="between">
      <formula>4</formula>
      <formula>7.99</formula>
    </cfRule>
    <cfRule type="cellIs" dxfId="315" priority="57" operator="between">
      <formula>1</formula>
      <formula>3.99</formula>
    </cfRule>
  </conditionalFormatting>
  <conditionalFormatting sqref="F10">
    <cfRule type="cellIs" dxfId="314" priority="52" operator="between">
      <formula>8</formula>
      <formula>16</formula>
    </cfRule>
    <cfRule type="cellIs" dxfId="313" priority="53" operator="between">
      <formula>4</formula>
      <formula>7.99</formula>
    </cfRule>
    <cfRule type="cellIs" dxfId="312" priority="54" operator="between">
      <formula>1</formula>
      <formula>3.99</formula>
    </cfRule>
  </conditionalFormatting>
  <conditionalFormatting sqref="G10">
    <cfRule type="cellIs" dxfId="311" priority="49" operator="between">
      <formula>8</formula>
      <formula>16</formula>
    </cfRule>
    <cfRule type="cellIs" dxfId="310" priority="50" operator="between">
      <formula>4</formula>
      <formula>7.99</formula>
    </cfRule>
    <cfRule type="cellIs" dxfId="309" priority="51" operator="between">
      <formula>1</formula>
      <formula>3.99</formula>
    </cfRule>
  </conditionalFormatting>
  <conditionalFormatting sqref="F11">
    <cfRule type="cellIs" dxfId="308" priority="46" operator="between">
      <formula>8</formula>
      <formula>16</formula>
    </cfRule>
    <cfRule type="cellIs" dxfId="307" priority="47" operator="between">
      <formula>4</formula>
      <formula>7.99</formula>
    </cfRule>
    <cfRule type="cellIs" dxfId="306" priority="48" operator="between">
      <formula>1</formula>
      <formula>3.99</formula>
    </cfRule>
  </conditionalFormatting>
  <conditionalFormatting sqref="G11">
    <cfRule type="cellIs" dxfId="305" priority="43" operator="between">
      <formula>8</formula>
      <formula>16</formula>
    </cfRule>
    <cfRule type="cellIs" dxfId="304" priority="44" operator="between">
      <formula>4</formula>
      <formula>7.99</formula>
    </cfRule>
    <cfRule type="cellIs" dxfId="303" priority="45" operator="between">
      <formula>1</formula>
      <formula>3.99</formula>
    </cfRule>
  </conditionalFormatting>
  <conditionalFormatting sqref="F12">
    <cfRule type="cellIs" dxfId="302" priority="40" operator="between">
      <formula>8</formula>
      <formula>16</formula>
    </cfRule>
    <cfRule type="cellIs" dxfId="301" priority="41" operator="between">
      <formula>4</formula>
      <formula>7.99</formula>
    </cfRule>
    <cfRule type="cellIs" dxfId="300" priority="42" operator="between">
      <formula>1</formula>
      <formula>3.99</formula>
    </cfRule>
  </conditionalFormatting>
  <conditionalFormatting sqref="G12">
    <cfRule type="cellIs" dxfId="299" priority="37" operator="between">
      <formula>8</formula>
      <formula>16</formula>
    </cfRule>
    <cfRule type="cellIs" dxfId="298" priority="38" operator="between">
      <formula>4</formula>
      <formula>7.99</formula>
    </cfRule>
    <cfRule type="cellIs" dxfId="297" priority="39" operator="between">
      <formula>1</formula>
      <formula>3.99</formula>
    </cfRule>
  </conditionalFormatting>
  <conditionalFormatting sqref="F13">
    <cfRule type="cellIs" dxfId="296" priority="34" operator="between">
      <formula>8</formula>
      <formula>16</formula>
    </cfRule>
    <cfRule type="cellIs" dxfId="295" priority="35" operator="between">
      <formula>4</formula>
      <formula>7.99</formula>
    </cfRule>
    <cfRule type="cellIs" dxfId="294" priority="36" operator="between">
      <formula>1</formula>
      <formula>3.99</formula>
    </cfRule>
  </conditionalFormatting>
  <conditionalFormatting sqref="G13">
    <cfRule type="cellIs" dxfId="293" priority="31" operator="between">
      <formula>8</formula>
      <formula>16</formula>
    </cfRule>
    <cfRule type="cellIs" dxfId="292" priority="32" operator="between">
      <formula>4</formula>
      <formula>7.99</formula>
    </cfRule>
    <cfRule type="cellIs" dxfId="291" priority="33" operator="between">
      <formula>1</formula>
      <formula>3.99</formula>
    </cfRule>
  </conditionalFormatting>
  <conditionalFormatting sqref="F14">
    <cfRule type="cellIs" dxfId="290" priority="28" operator="between">
      <formula>8</formula>
      <formula>16</formula>
    </cfRule>
    <cfRule type="cellIs" dxfId="289" priority="29" operator="between">
      <formula>4</formula>
      <formula>7.99</formula>
    </cfRule>
    <cfRule type="cellIs" dxfId="288" priority="30" operator="between">
      <formula>1</formula>
      <formula>3.99</formula>
    </cfRule>
  </conditionalFormatting>
  <conditionalFormatting sqref="G14">
    <cfRule type="cellIs" dxfId="287" priority="25" operator="between">
      <formula>8</formula>
      <formula>16</formula>
    </cfRule>
    <cfRule type="cellIs" dxfId="286" priority="26" operator="between">
      <formula>4</formula>
      <formula>7.99</formula>
    </cfRule>
    <cfRule type="cellIs" dxfId="285" priority="27" operator="between">
      <formula>1</formula>
      <formula>3.99</formula>
    </cfRule>
  </conditionalFormatting>
  <conditionalFormatting sqref="F15">
    <cfRule type="cellIs" dxfId="284" priority="22" operator="between">
      <formula>8</formula>
      <formula>16</formula>
    </cfRule>
    <cfRule type="cellIs" dxfId="283" priority="23" operator="between">
      <formula>4</formula>
      <formula>7.99</formula>
    </cfRule>
    <cfRule type="cellIs" dxfId="282" priority="24" operator="between">
      <formula>1</formula>
      <formula>3.99</formula>
    </cfRule>
  </conditionalFormatting>
  <conditionalFormatting sqref="G15">
    <cfRule type="cellIs" dxfId="281" priority="19" operator="between">
      <formula>8</formula>
      <formula>16</formula>
    </cfRule>
    <cfRule type="cellIs" dxfId="280" priority="20" operator="between">
      <formula>4</formula>
      <formula>7.99</formula>
    </cfRule>
    <cfRule type="cellIs" dxfId="279" priority="21" operator="between">
      <formula>1</formula>
      <formula>3.99</formula>
    </cfRule>
  </conditionalFormatting>
  <conditionalFormatting sqref="F16">
    <cfRule type="cellIs" dxfId="278" priority="16" operator="between">
      <formula>8</formula>
      <formula>16</formula>
    </cfRule>
    <cfRule type="cellIs" dxfId="277" priority="17" operator="between">
      <formula>4</formula>
      <formula>7.99</formula>
    </cfRule>
    <cfRule type="cellIs" dxfId="276" priority="18" operator="between">
      <formula>1</formula>
      <formula>3.99</formula>
    </cfRule>
  </conditionalFormatting>
  <conditionalFormatting sqref="G16">
    <cfRule type="cellIs" dxfId="275" priority="13" operator="between">
      <formula>8</formula>
      <formula>16</formula>
    </cfRule>
    <cfRule type="cellIs" dxfId="274" priority="14" operator="between">
      <formula>4</formula>
      <formula>7.99</formula>
    </cfRule>
    <cfRule type="cellIs" dxfId="273" priority="15" operator="between">
      <formula>1</formula>
      <formula>3.99</formula>
    </cfRule>
  </conditionalFormatting>
  <conditionalFormatting sqref="F17:G17">
    <cfRule type="cellIs" dxfId="266" priority="4" operator="between">
      <formula>8</formula>
      <formula>16</formula>
    </cfRule>
    <cfRule type="cellIs" dxfId="265" priority="5" operator="between">
      <formula>4</formula>
      <formula>7.99</formula>
    </cfRule>
    <cfRule type="cellIs" dxfId="264" priority="6" operator="between">
      <formula>1</formula>
      <formula>3.99</formula>
    </cfRule>
  </conditionalFormatting>
  <pageMargins left="0.70866141732283472" right="0.70866141732283472" top="0.74803149606299213" bottom="0.74803149606299213" header="0.31496062992125984" footer="0.31496062992125984"/>
  <pageSetup paperSize="8" scale="91"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43"/>
  <sheetViews>
    <sheetView topLeftCell="P17" zoomScaleNormal="100" zoomScaleSheetLayoutView="100" workbookViewId="0">
      <selection activeCell="V17" sqref="V17"/>
    </sheetView>
  </sheetViews>
  <sheetFormatPr baseColWidth="10" defaultColWidth="8.5703125" defaultRowHeight="12.75" x14ac:dyDescent="0.2"/>
  <cols>
    <col min="1" max="1" width="12.5703125" style="16" customWidth="1"/>
    <col min="2" max="2" width="64.5703125" style="101" customWidth="1"/>
    <col min="3" max="3" width="13.42578125" style="16" customWidth="1"/>
    <col min="4" max="4" width="15" style="16" customWidth="1"/>
    <col min="5" max="5" width="14.42578125" style="16" customWidth="1"/>
    <col min="6" max="6" width="12.5703125" style="16" customWidth="1"/>
    <col min="7" max="7" width="64.5703125" style="101"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51" style="16" customWidth="1"/>
    <col min="24" max="24" width="12.5703125" style="16" customWidth="1"/>
    <col min="25" max="25" width="13.5703125" style="16" customWidth="1"/>
    <col min="26" max="26" width="41.42578125" style="16" customWidth="1"/>
    <col min="27" max="16384" width="8.5703125" style="16"/>
  </cols>
  <sheetData>
    <row r="1" spans="1:23" ht="12.75" hidden="1" customHeight="1" x14ac:dyDescent="0.2">
      <c r="A1" s="15"/>
      <c r="B1" s="100"/>
      <c r="C1" s="15"/>
      <c r="D1" s="15"/>
      <c r="E1" s="15"/>
      <c r="F1" s="15"/>
      <c r="G1" s="100"/>
      <c r="H1" s="15"/>
      <c r="I1" s="15"/>
      <c r="J1" s="15"/>
      <c r="K1" s="15"/>
      <c r="L1" s="15"/>
      <c r="M1" s="15"/>
      <c r="N1" s="15"/>
      <c r="O1" s="15"/>
      <c r="P1" s="15"/>
      <c r="Q1" s="15"/>
    </row>
    <row r="2" spans="1:23" ht="13.5" thickBot="1" x14ac:dyDescent="0.25">
      <c r="A2" s="15"/>
      <c r="B2" s="100"/>
      <c r="C2" s="15"/>
      <c r="D2" s="15"/>
      <c r="E2" s="15"/>
      <c r="F2" s="15"/>
      <c r="G2" s="100"/>
      <c r="H2" s="15"/>
      <c r="I2" s="15"/>
      <c r="J2" s="15"/>
      <c r="K2" s="15"/>
      <c r="L2" s="15"/>
      <c r="M2" s="15"/>
      <c r="N2" s="15"/>
      <c r="O2" s="15"/>
      <c r="P2" s="15"/>
      <c r="Q2" s="15"/>
    </row>
    <row r="3" spans="1:23" s="18" customFormat="1" ht="15" x14ac:dyDescent="0.2">
      <c r="B3" s="102"/>
      <c r="C3" s="145" t="s">
        <v>73</v>
      </c>
      <c r="D3" s="146"/>
      <c r="E3" s="147"/>
      <c r="F3" s="147"/>
      <c r="G3" s="147"/>
      <c r="H3" s="147"/>
      <c r="I3" s="148"/>
      <c r="J3" s="17"/>
      <c r="K3" s="17"/>
      <c r="L3" s="23" t="s">
        <v>86</v>
      </c>
      <c r="M3" s="23" t="s">
        <v>87</v>
      </c>
      <c r="N3" s="17"/>
      <c r="O3" s="17"/>
    </row>
    <row r="4" spans="1:23" s="20" customFormat="1" ht="24.75" x14ac:dyDescent="0.25">
      <c r="B4" s="61"/>
      <c r="C4" s="149" t="s">
        <v>75</v>
      </c>
      <c r="D4" s="150"/>
      <c r="E4" s="151" t="s">
        <v>76</v>
      </c>
      <c r="F4" s="152"/>
      <c r="G4" s="97" t="s">
        <v>77</v>
      </c>
      <c r="H4" s="63" t="s">
        <v>88</v>
      </c>
      <c r="I4" s="72" t="s">
        <v>79</v>
      </c>
      <c r="J4" s="19"/>
      <c r="K4" s="19"/>
      <c r="L4" s="23" t="s">
        <v>89</v>
      </c>
      <c r="M4" s="23" t="s">
        <v>90</v>
      </c>
      <c r="N4" s="19"/>
      <c r="O4" s="19"/>
    </row>
    <row r="5" spans="1:23" s="26" customFormat="1" ht="54" customHeight="1" thickBot="1" x14ac:dyDescent="0.25">
      <c r="B5" s="62"/>
      <c r="C5" s="153" t="str">
        <f>'Contratación (C)'!A6</f>
        <v>C.R1</v>
      </c>
      <c r="D5" s="154"/>
      <c r="E5" s="155" t="str">
        <f>'Contratación (C)'!B6</f>
        <v xml:space="preserve">Limitación de la concurrencia </v>
      </c>
      <c r="F5" s="156"/>
      <c r="G5" s="60" t="str">
        <f>'Contratación (C)'!C6</f>
        <v>Manipulación del procedimiento de preparación y/o adjudicación, limitándose el acceso a la contratación pública en condiciones de igualdad y no discriminación a todos los licitadores.</v>
      </c>
      <c r="H5" s="24" t="str">
        <f>'Contratación (C)'!D6</f>
        <v>ED/EE</v>
      </c>
      <c r="I5" s="31">
        <f>'Contratación (C)'!E6</f>
        <v>0</v>
      </c>
      <c r="J5" s="15"/>
      <c r="K5" s="15"/>
      <c r="L5" s="15"/>
      <c r="M5" s="25" t="s">
        <v>91</v>
      </c>
      <c r="N5" s="15"/>
      <c r="O5" s="15"/>
    </row>
    <row r="6" spans="1:23" x14ac:dyDescent="0.2">
      <c r="A6" s="15"/>
      <c r="B6" s="100"/>
      <c r="C6" s="15"/>
      <c r="D6" s="15"/>
      <c r="E6" s="15"/>
      <c r="F6" s="15"/>
      <c r="G6" s="100"/>
      <c r="H6" s="15"/>
      <c r="I6" s="15"/>
      <c r="J6" s="15"/>
      <c r="K6" s="15"/>
      <c r="L6" s="15"/>
      <c r="M6" s="15"/>
      <c r="N6" s="15"/>
      <c r="O6" s="15"/>
      <c r="P6" s="15"/>
      <c r="Q6" s="15"/>
    </row>
    <row r="7" spans="1:23" x14ac:dyDescent="0.2">
      <c r="A7" s="15"/>
      <c r="B7" s="100"/>
      <c r="C7" s="15"/>
      <c r="D7" s="15"/>
      <c r="E7" s="15"/>
      <c r="F7" s="15"/>
      <c r="G7" s="100"/>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160.5" customHeight="1" x14ac:dyDescent="0.2">
      <c r="A10" s="27" t="s">
        <v>152</v>
      </c>
      <c r="B10" s="47" t="s">
        <v>153</v>
      </c>
      <c r="C10" s="66">
        <v>4</v>
      </c>
      <c r="D10" s="66">
        <v>1</v>
      </c>
      <c r="E10" s="70">
        <f>C10*D10</f>
        <v>4</v>
      </c>
      <c r="F10" s="27" t="s">
        <v>154</v>
      </c>
      <c r="G10" s="49" t="s">
        <v>155</v>
      </c>
      <c r="H10" s="67" t="s">
        <v>86</v>
      </c>
      <c r="I10" s="67" t="s">
        <v>87</v>
      </c>
      <c r="J10" s="66">
        <v>-3</v>
      </c>
      <c r="K10" s="66">
        <v>-3</v>
      </c>
      <c r="L10" s="27">
        <f>IF(ISNUMBER(C10),IF(C10+J10&gt;1,C10+J10,1),"")</f>
        <v>1</v>
      </c>
      <c r="M10" s="27">
        <f>IF(ISNUMBER(D10),IF(D10+K10&gt;1,D10+K10,1),"")</f>
        <v>1</v>
      </c>
      <c r="N10" s="70">
        <f>L10*M10</f>
        <v>1</v>
      </c>
      <c r="O10" s="68"/>
      <c r="P10" s="68"/>
      <c r="Q10" s="68"/>
      <c r="R10" s="66"/>
      <c r="S10" s="66"/>
      <c r="T10" s="27">
        <f>IF(ISNUMBER($L10),IF($L10+R10&gt;1,$L10+R10,1),"")</f>
        <v>1</v>
      </c>
      <c r="U10" s="27">
        <f>IF(ISNUMBER($M10),IF($M10+S10&gt;1,$M10+S10,1),"")</f>
        <v>1</v>
      </c>
      <c r="V10" s="70">
        <f>T10*U10</f>
        <v>1</v>
      </c>
      <c r="W10" s="98" t="s">
        <v>403</v>
      </c>
    </row>
    <row r="11" spans="1:23" ht="170.25" customHeight="1" x14ac:dyDescent="0.2">
      <c r="A11" s="27" t="s">
        <v>156</v>
      </c>
      <c r="B11" s="46" t="s">
        <v>157</v>
      </c>
      <c r="C11" s="66">
        <v>4</v>
      </c>
      <c r="D11" s="66">
        <v>1</v>
      </c>
      <c r="E11" s="70">
        <f t="shared" ref="E11:E16" si="0">C11*D11</f>
        <v>4</v>
      </c>
      <c r="F11" s="27" t="s">
        <v>158</v>
      </c>
      <c r="G11" s="49" t="s">
        <v>159</v>
      </c>
      <c r="H11" s="67" t="s">
        <v>86</v>
      </c>
      <c r="I11" s="67" t="s">
        <v>87</v>
      </c>
      <c r="J11" s="66">
        <v>-3</v>
      </c>
      <c r="K11" s="66">
        <v>-3</v>
      </c>
      <c r="L11" s="27">
        <f t="shared" ref="L11:M16" si="1">IF(ISNUMBER(C11),IF(C11+J11&gt;1,C11+J11,1),"")</f>
        <v>1</v>
      </c>
      <c r="M11" s="27">
        <f t="shared" si="1"/>
        <v>1</v>
      </c>
      <c r="N11" s="70">
        <f t="shared" ref="N11:N16" si="2">L11*M11</f>
        <v>1</v>
      </c>
      <c r="O11" s="68"/>
      <c r="P11" s="68"/>
      <c r="Q11" s="68"/>
      <c r="R11" s="66"/>
      <c r="S11" s="66"/>
      <c r="T11" s="27">
        <f t="shared" ref="T11:T16" si="3">IF(ISNUMBER($L11),IF($L11+R11&gt;1,$L11+R11,1),"")</f>
        <v>1</v>
      </c>
      <c r="U11" s="27">
        <f t="shared" ref="U11:U16" si="4">IF(ISNUMBER($M11),IF($M11+S11&gt;1,$M11+S11,1),"")</f>
        <v>1</v>
      </c>
      <c r="V11" s="70">
        <f t="shared" ref="V11:V16" si="5">T11*U11</f>
        <v>1</v>
      </c>
      <c r="W11" s="98" t="s">
        <v>404</v>
      </c>
    </row>
    <row r="12" spans="1:23" ht="259.5" customHeight="1" x14ac:dyDescent="0.2">
      <c r="A12" s="27" t="s">
        <v>160</v>
      </c>
      <c r="B12" s="46" t="s">
        <v>161</v>
      </c>
      <c r="C12" s="66">
        <v>3</v>
      </c>
      <c r="D12" s="66">
        <v>1</v>
      </c>
      <c r="E12" s="70">
        <f t="shared" si="0"/>
        <v>3</v>
      </c>
      <c r="F12" s="27" t="s">
        <v>162</v>
      </c>
      <c r="G12" s="49" t="s">
        <v>163</v>
      </c>
      <c r="H12" s="67" t="s">
        <v>86</v>
      </c>
      <c r="I12" s="67" t="s">
        <v>87</v>
      </c>
      <c r="J12" s="66">
        <v>-3</v>
      </c>
      <c r="K12" s="66">
        <v>-3</v>
      </c>
      <c r="L12" s="27">
        <f t="shared" si="1"/>
        <v>1</v>
      </c>
      <c r="M12" s="27">
        <f t="shared" si="1"/>
        <v>1</v>
      </c>
      <c r="N12" s="70">
        <f t="shared" si="2"/>
        <v>1</v>
      </c>
      <c r="O12" s="68"/>
      <c r="P12" s="68"/>
      <c r="Q12" s="68"/>
      <c r="R12" s="66"/>
      <c r="S12" s="66"/>
      <c r="T12" s="27">
        <f t="shared" si="3"/>
        <v>1</v>
      </c>
      <c r="U12" s="27">
        <f t="shared" si="4"/>
        <v>1</v>
      </c>
      <c r="V12" s="70">
        <f t="shared" si="5"/>
        <v>1</v>
      </c>
      <c r="W12" s="98" t="s">
        <v>405</v>
      </c>
    </row>
    <row r="13" spans="1:23" ht="276.75" customHeight="1" x14ac:dyDescent="0.2">
      <c r="A13" s="27" t="s">
        <v>164</v>
      </c>
      <c r="B13" s="48" t="s">
        <v>165</v>
      </c>
      <c r="C13" s="66">
        <v>4</v>
      </c>
      <c r="D13" s="66">
        <v>1</v>
      </c>
      <c r="E13" s="70">
        <f t="shared" si="0"/>
        <v>4</v>
      </c>
      <c r="F13" s="27" t="s">
        <v>166</v>
      </c>
      <c r="G13" s="44" t="s">
        <v>167</v>
      </c>
      <c r="H13" s="67" t="s">
        <v>86</v>
      </c>
      <c r="I13" s="67" t="s">
        <v>87</v>
      </c>
      <c r="J13" s="66">
        <v>-4</v>
      </c>
      <c r="K13" s="66">
        <v>-4</v>
      </c>
      <c r="L13" s="27">
        <f t="shared" si="1"/>
        <v>1</v>
      </c>
      <c r="M13" s="27">
        <f t="shared" si="1"/>
        <v>1</v>
      </c>
      <c r="N13" s="70">
        <f t="shared" si="2"/>
        <v>1</v>
      </c>
      <c r="O13" s="68"/>
      <c r="P13" s="68"/>
      <c r="Q13" s="68"/>
      <c r="R13" s="66"/>
      <c r="S13" s="66"/>
      <c r="T13" s="27">
        <f t="shared" si="3"/>
        <v>1</v>
      </c>
      <c r="U13" s="27">
        <f t="shared" si="4"/>
        <v>1</v>
      </c>
      <c r="V13" s="70">
        <f t="shared" si="5"/>
        <v>1</v>
      </c>
      <c r="W13" s="98" t="s">
        <v>406</v>
      </c>
    </row>
    <row r="14" spans="1:23" ht="409.5" customHeight="1" x14ac:dyDescent="0.2">
      <c r="A14" s="27" t="s">
        <v>168</v>
      </c>
      <c r="B14" s="46" t="s">
        <v>169</v>
      </c>
      <c r="C14" s="66">
        <v>4</v>
      </c>
      <c r="D14" s="66">
        <v>1</v>
      </c>
      <c r="E14" s="70">
        <f t="shared" si="0"/>
        <v>4</v>
      </c>
      <c r="F14" s="27" t="s">
        <v>170</v>
      </c>
      <c r="G14" s="43" t="s">
        <v>171</v>
      </c>
      <c r="H14" s="67" t="s">
        <v>86</v>
      </c>
      <c r="I14" s="67" t="s">
        <v>87</v>
      </c>
      <c r="J14" s="66">
        <v>-3</v>
      </c>
      <c r="K14" s="66">
        <v>-3</v>
      </c>
      <c r="L14" s="27">
        <f t="shared" si="1"/>
        <v>1</v>
      </c>
      <c r="M14" s="27">
        <f t="shared" si="1"/>
        <v>1</v>
      </c>
      <c r="N14" s="70">
        <f t="shared" si="2"/>
        <v>1</v>
      </c>
      <c r="O14" s="68"/>
      <c r="P14" s="68"/>
      <c r="Q14" s="68"/>
      <c r="R14" s="66"/>
      <c r="S14" s="66"/>
      <c r="T14" s="27">
        <f t="shared" si="3"/>
        <v>1</v>
      </c>
      <c r="U14" s="27">
        <f t="shared" si="4"/>
        <v>1</v>
      </c>
      <c r="V14" s="70">
        <f t="shared" si="5"/>
        <v>1</v>
      </c>
      <c r="W14" s="98" t="s">
        <v>407</v>
      </c>
    </row>
    <row r="15" spans="1:23" ht="204.75" customHeight="1" x14ac:dyDescent="0.2">
      <c r="A15" s="27" t="s">
        <v>172</v>
      </c>
      <c r="B15" s="38" t="s">
        <v>173</v>
      </c>
      <c r="C15" s="66">
        <v>3</v>
      </c>
      <c r="D15" s="66">
        <v>1</v>
      </c>
      <c r="E15" s="70">
        <f t="shared" si="0"/>
        <v>3</v>
      </c>
      <c r="F15" s="27" t="s">
        <v>174</v>
      </c>
      <c r="G15" s="38" t="s">
        <v>175</v>
      </c>
      <c r="H15" s="67" t="s">
        <v>86</v>
      </c>
      <c r="I15" s="67" t="s">
        <v>87</v>
      </c>
      <c r="J15" s="66">
        <v>-3</v>
      </c>
      <c r="K15" s="66">
        <v>-3</v>
      </c>
      <c r="L15" s="27">
        <f t="shared" si="1"/>
        <v>1</v>
      </c>
      <c r="M15" s="27">
        <f t="shared" si="1"/>
        <v>1</v>
      </c>
      <c r="N15" s="70">
        <f t="shared" si="2"/>
        <v>1</v>
      </c>
      <c r="O15" s="68"/>
      <c r="P15" s="68"/>
      <c r="Q15" s="68"/>
      <c r="R15" s="66"/>
      <c r="S15" s="66"/>
      <c r="T15" s="27">
        <f t="shared" si="3"/>
        <v>1</v>
      </c>
      <c r="U15" s="27">
        <f t="shared" si="4"/>
        <v>1</v>
      </c>
      <c r="V15" s="70">
        <f t="shared" si="5"/>
        <v>1</v>
      </c>
      <c r="W15" s="98" t="s">
        <v>374</v>
      </c>
    </row>
    <row r="16" spans="1:23" ht="221.25" customHeight="1" x14ac:dyDescent="0.2">
      <c r="A16" s="27" t="s">
        <v>176</v>
      </c>
      <c r="B16" s="38" t="s">
        <v>177</v>
      </c>
      <c r="C16" s="67">
        <v>4</v>
      </c>
      <c r="D16" s="66">
        <v>1</v>
      </c>
      <c r="E16" s="70">
        <f t="shared" si="0"/>
        <v>4</v>
      </c>
      <c r="F16" s="27" t="s">
        <v>178</v>
      </c>
      <c r="G16" s="38" t="s">
        <v>179</v>
      </c>
      <c r="H16" s="67" t="s">
        <v>86</v>
      </c>
      <c r="I16" s="67" t="s">
        <v>87</v>
      </c>
      <c r="J16" s="67">
        <v>-3</v>
      </c>
      <c r="K16" s="67">
        <v>-3</v>
      </c>
      <c r="L16" s="27">
        <f t="shared" si="1"/>
        <v>1</v>
      </c>
      <c r="M16" s="27">
        <f t="shared" si="1"/>
        <v>1</v>
      </c>
      <c r="N16" s="70">
        <f t="shared" si="2"/>
        <v>1</v>
      </c>
      <c r="O16" s="68"/>
      <c r="P16" s="68"/>
      <c r="Q16" s="68"/>
      <c r="R16" s="67"/>
      <c r="S16" s="67"/>
      <c r="T16" s="27">
        <f t="shared" si="3"/>
        <v>1</v>
      </c>
      <c r="U16" s="27">
        <f t="shared" si="4"/>
        <v>1</v>
      </c>
      <c r="V16" s="70">
        <f t="shared" si="5"/>
        <v>1</v>
      </c>
      <c r="W16" s="99" t="s">
        <v>408</v>
      </c>
    </row>
    <row r="17" spans="4:22" ht="48" customHeight="1" x14ac:dyDescent="0.2">
      <c r="D17" s="73" t="s">
        <v>118</v>
      </c>
      <c r="E17" s="69">
        <f>ROUND(SUM(E10:E16)/COUNT(C10:C16),2)</f>
        <v>3.71</v>
      </c>
      <c r="M17" s="73" t="s">
        <v>119</v>
      </c>
      <c r="N17" s="69">
        <f>ROUND(SUMIF(N10:N16,"&gt;0",N10:N16)/COUNT(N10:N16),2)</f>
        <v>1</v>
      </c>
      <c r="U17" s="73" t="s">
        <v>120</v>
      </c>
      <c r="V17" s="69">
        <f>ROUND(SUMIF(V10:V16,"&gt;0",V10:V16)/COUNT(V10:V16),2)</f>
        <v>1</v>
      </c>
    </row>
    <row r="40" spans="4:5" x14ac:dyDescent="0.2">
      <c r="D40" s="16">
        <v>1</v>
      </c>
      <c r="E40" s="16">
        <v>-1</v>
      </c>
    </row>
    <row r="41" spans="4:5" x14ac:dyDescent="0.2">
      <c r="D41" s="16">
        <v>2</v>
      </c>
      <c r="E41" s="16">
        <v>-2</v>
      </c>
    </row>
    <row r="42" spans="4:5" x14ac:dyDescent="0.2">
      <c r="D42" s="16">
        <v>3</v>
      </c>
      <c r="E42" s="16">
        <v>-3</v>
      </c>
    </row>
    <row r="43" spans="4:5" x14ac:dyDescent="0.2">
      <c r="D43" s="16">
        <v>4</v>
      </c>
      <c r="E43" s="1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6 N10:N16 V10:V16">
    <cfRule type="cellIs" dxfId="263" priority="18" operator="between">
      <formula>8</formula>
      <formula>16</formula>
    </cfRule>
    <cfRule type="cellIs" dxfId="262" priority="19" operator="between">
      <formula>4</formula>
      <formula>7.99</formula>
    </cfRule>
    <cfRule type="cellIs" dxfId="261" priority="20" operator="between">
      <formula>1</formula>
      <formula>3.99</formula>
    </cfRule>
  </conditionalFormatting>
  <conditionalFormatting sqref="F10:F16">
    <cfRule type="cellIs" dxfId="260" priority="15" operator="between">
      <formula>11</formula>
      <formula>25</formula>
    </cfRule>
    <cfRule type="cellIs" dxfId="259" priority="16" operator="between">
      <formula>6</formula>
      <formula>10</formula>
    </cfRule>
    <cfRule type="cellIs" dxfId="258" priority="17" operator="between">
      <formula>0</formula>
      <formula>5</formula>
    </cfRule>
  </conditionalFormatting>
  <conditionalFormatting sqref="H10:H16">
    <cfRule type="containsText" dxfId="257" priority="13" operator="containsText" text="Sí">
      <formula>NOT(ISERROR(SEARCH("Sí",H10)))</formula>
    </cfRule>
    <cfRule type="containsText" dxfId="256" priority="14" operator="containsText" text="No">
      <formula>NOT(ISERROR(SEARCH("No",H10)))</formula>
    </cfRule>
  </conditionalFormatting>
  <conditionalFormatting sqref="I10:I16">
    <cfRule type="containsText" dxfId="255" priority="10" operator="containsText" text="Bajo">
      <formula>NOT(ISERROR(SEARCH("Bajo",I10)))</formula>
    </cfRule>
    <cfRule type="containsText" dxfId="254" priority="11" operator="containsText" text="Medio">
      <formula>NOT(ISERROR(SEARCH("Medio",I10)))</formula>
    </cfRule>
    <cfRule type="containsText" dxfId="253" priority="12" operator="containsText" text="Alto">
      <formula>NOT(ISERROR(SEARCH("Alto",I10)))</formula>
    </cfRule>
  </conditionalFormatting>
  <conditionalFormatting sqref="E17">
    <cfRule type="cellIs" dxfId="252" priority="7" operator="between">
      <formula>8</formula>
      <formula>16</formula>
    </cfRule>
    <cfRule type="cellIs" dxfId="251" priority="8" operator="between">
      <formula>4</formula>
      <formula>7.99</formula>
    </cfRule>
    <cfRule type="cellIs" dxfId="250" priority="9" operator="between">
      <formula>1</formula>
      <formula>3.99</formula>
    </cfRule>
  </conditionalFormatting>
  <conditionalFormatting sqref="N17">
    <cfRule type="cellIs" dxfId="249" priority="4" operator="between">
      <formula>8</formula>
      <formula>16</formula>
    </cfRule>
    <cfRule type="cellIs" dxfId="248" priority="5" operator="between">
      <formula>4</formula>
      <formula>7.99</formula>
    </cfRule>
    <cfRule type="cellIs" dxfId="247" priority="6" operator="between">
      <formula>1</formula>
      <formula>3.99</formula>
    </cfRule>
  </conditionalFormatting>
  <conditionalFormatting sqref="V17">
    <cfRule type="cellIs" dxfId="246" priority="1" operator="between">
      <formula>8</formula>
      <formula>16</formula>
    </cfRule>
    <cfRule type="cellIs" dxfId="245" priority="2" operator="between">
      <formula>4</formula>
      <formula>7.99</formula>
    </cfRule>
    <cfRule type="cellIs" dxfId="244" priority="3" operator="between">
      <formula>1</formula>
      <formula>3.99</formula>
    </cfRule>
  </conditionalFormatting>
  <dataValidations count="4">
    <dataValidation type="list" allowBlank="1" showInputMessage="1" showErrorMessage="1" sqref="R10:S16 J10:K16">
      <formula1>negative</formula1>
    </dataValidation>
    <dataValidation type="list" allowBlank="1" showInputMessage="1" showErrorMessage="1" sqref="C10:D16">
      <formula1>positive</formula1>
    </dataValidation>
    <dataValidation type="list" allowBlank="1" showInputMessage="1" showErrorMessage="1" sqref="H10:H16">
      <formula1>$L$3:$L$4</formula1>
    </dataValidation>
    <dataValidation type="list" allowBlank="1" showInputMessage="1" showErrorMessage="1" sqref="I10:I16">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43"/>
  <sheetViews>
    <sheetView topLeftCell="T22" zoomScaleNormal="100" zoomScaleSheetLayoutView="100" workbookViewId="0">
      <selection activeCell="W16" sqref="W16"/>
    </sheetView>
  </sheetViews>
  <sheetFormatPr baseColWidth="10" defaultColWidth="8.5703125" defaultRowHeight="12.75" x14ac:dyDescent="0.2"/>
  <cols>
    <col min="1" max="1" width="12.5703125" style="16" customWidth="1"/>
    <col min="2" max="2" width="64.5703125" style="16" customWidth="1"/>
    <col min="3" max="3" width="13.42578125" style="16" customWidth="1"/>
    <col min="4" max="4" width="15" style="16" customWidth="1"/>
    <col min="5" max="5" width="14.42578125" style="16" customWidth="1"/>
    <col min="6" max="6" width="12.5703125" style="16" customWidth="1"/>
    <col min="7" max="7" width="64.5703125" style="16"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76.42578125" style="16" customWidth="1"/>
    <col min="24" max="24" width="12.5703125" style="16" customWidth="1"/>
    <col min="25" max="25" width="13.5703125" style="16" customWidth="1"/>
    <col min="26" max="26" width="41.42578125" style="16" customWidth="1"/>
    <col min="27" max="16384" width="8.5703125" style="16"/>
  </cols>
  <sheetData>
    <row r="1" spans="1:23" x14ac:dyDescent="0.2">
      <c r="A1" s="15"/>
      <c r="B1" s="15"/>
      <c r="C1" s="15"/>
      <c r="D1" s="15"/>
      <c r="E1" s="15"/>
      <c r="F1" s="15"/>
      <c r="G1" s="15"/>
      <c r="H1" s="15"/>
      <c r="I1" s="15"/>
      <c r="J1" s="15"/>
      <c r="K1" s="15"/>
      <c r="L1" s="15"/>
      <c r="M1" s="15"/>
      <c r="N1" s="15"/>
      <c r="O1" s="15"/>
      <c r="P1" s="15"/>
      <c r="Q1" s="15"/>
    </row>
    <row r="2" spans="1:23" ht="13.5" thickBot="1" x14ac:dyDescent="0.25">
      <c r="A2" s="15"/>
      <c r="B2" s="15"/>
      <c r="C2" s="15"/>
      <c r="D2" s="15"/>
      <c r="E2" s="15"/>
      <c r="F2" s="15"/>
      <c r="G2" s="15"/>
      <c r="H2" s="15"/>
      <c r="I2" s="15"/>
      <c r="J2" s="15"/>
      <c r="K2" s="15"/>
      <c r="L2" s="15"/>
      <c r="M2" s="15"/>
      <c r="N2" s="15"/>
      <c r="O2" s="15"/>
      <c r="P2" s="15"/>
      <c r="Q2" s="15"/>
    </row>
    <row r="3" spans="1:23" s="18" customFormat="1" ht="15" x14ac:dyDescent="0.2">
      <c r="C3" s="145" t="s">
        <v>73</v>
      </c>
      <c r="D3" s="146"/>
      <c r="E3" s="147"/>
      <c r="F3" s="147"/>
      <c r="G3" s="147"/>
      <c r="H3" s="147"/>
      <c r="I3" s="148"/>
      <c r="J3" s="17"/>
      <c r="K3" s="17"/>
      <c r="L3" s="23" t="s">
        <v>86</v>
      </c>
      <c r="M3" s="23" t="s">
        <v>87</v>
      </c>
      <c r="N3" s="17"/>
      <c r="O3" s="17"/>
    </row>
    <row r="4" spans="1:23" s="20" customFormat="1" ht="24.75" x14ac:dyDescent="0.25">
      <c r="B4" s="61"/>
      <c r="C4" s="149" t="s">
        <v>75</v>
      </c>
      <c r="D4" s="150"/>
      <c r="E4" s="151" t="s">
        <v>76</v>
      </c>
      <c r="F4" s="152"/>
      <c r="G4" s="71" t="s">
        <v>77</v>
      </c>
      <c r="H4" s="63" t="s">
        <v>88</v>
      </c>
      <c r="I4" s="72" t="s">
        <v>79</v>
      </c>
      <c r="J4" s="19"/>
      <c r="K4" s="19"/>
      <c r="L4" s="23" t="s">
        <v>89</v>
      </c>
      <c r="M4" s="23" t="s">
        <v>90</v>
      </c>
      <c r="N4" s="19"/>
      <c r="O4" s="19"/>
    </row>
    <row r="5" spans="1:23" s="26" customFormat="1" ht="54" customHeight="1" thickBot="1" x14ac:dyDescent="0.25">
      <c r="B5" s="62"/>
      <c r="C5" s="153" t="str">
        <f>'Contratación (C)'!A7</f>
        <v>C.R2</v>
      </c>
      <c r="D5" s="154"/>
      <c r="E5" s="155" t="str">
        <f>'Contratación (C)'!B7</f>
        <v>Prácticas colusorias en las ofertas</v>
      </c>
      <c r="F5" s="156"/>
      <c r="G5" s="60" t="str">
        <f>'Contratación (C)'!C7</f>
        <v>Distintas empresas acuerdan en secreto manipular el proceso de licitación para limitar o eliminar la competencia entre ellas, por lo general con la finalidad de incrementar artificialmente los precios o reducir la calidad de los bienes o servicios.</v>
      </c>
      <c r="H5" s="24">
        <f>'Contratación (C)'!D7</f>
        <v>0</v>
      </c>
      <c r="I5" s="31">
        <f>'Contratación (C)'!E7</f>
        <v>0</v>
      </c>
      <c r="J5" s="15"/>
      <c r="K5" s="15"/>
      <c r="L5" s="15"/>
      <c r="M5" s="25" t="s">
        <v>91</v>
      </c>
      <c r="N5" s="15"/>
      <c r="O5" s="15"/>
    </row>
    <row r="6" spans="1:23" x14ac:dyDescent="0.2">
      <c r="A6" s="15"/>
      <c r="B6" s="15"/>
      <c r="C6" s="15"/>
      <c r="D6" s="15"/>
      <c r="E6" s="15"/>
      <c r="F6" s="15"/>
      <c r="G6" s="15"/>
      <c r="H6" s="15"/>
      <c r="I6" s="15"/>
      <c r="J6" s="15"/>
      <c r="K6" s="15"/>
      <c r="L6" s="15"/>
      <c r="M6" s="15"/>
      <c r="N6" s="15"/>
      <c r="O6" s="15"/>
      <c r="P6" s="15"/>
      <c r="Q6" s="15"/>
    </row>
    <row r="7" spans="1:23" x14ac:dyDescent="0.2">
      <c r="A7" s="15"/>
      <c r="B7" s="15"/>
      <c r="C7" s="15"/>
      <c r="D7" s="15"/>
      <c r="E7" s="15"/>
      <c r="F7" s="15"/>
      <c r="G7" s="15"/>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255" customHeight="1" x14ac:dyDescent="0.2">
      <c r="A10" s="27" t="s">
        <v>180</v>
      </c>
      <c r="B10" s="58" t="s">
        <v>181</v>
      </c>
      <c r="C10" s="66">
        <v>4</v>
      </c>
      <c r="D10" s="66">
        <v>1</v>
      </c>
      <c r="E10" s="70">
        <f>C10*D10</f>
        <v>4</v>
      </c>
      <c r="F10" s="27" t="s">
        <v>182</v>
      </c>
      <c r="G10" s="49" t="s">
        <v>183</v>
      </c>
      <c r="H10" s="67" t="s">
        <v>86</v>
      </c>
      <c r="I10" s="67" t="s">
        <v>87</v>
      </c>
      <c r="J10" s="66">
        <v>-3</v>
      </c>
      <c r="K10" s="66">
        <v>-3</v>
      </c>
      <c r="L10" s="27">
        <f t="shared" ref="L10:M16" si="0">IF(ISNUMBER(C10),IF(C10+J10&gt;1,C10+J10,1),"")</f>
        <v>1</v>
      </c>
      <c r="M10" s="27">
        <f t="shared" si="0"/>
        <v>1</v>
      </c>
      <c r="N10" s="70">
        <f>L10*M10</f>
        <v>1</v>
      </c>
      <c r="O10" s="68"/>
      <c r="P10" s="68"/>
      <c r="Q10" s="68"/>
      <c r="R10" s="66"/>
      <c r="S10" s="66"/>
      <c r="T10" s="27">
        <f>IF(ISNUMBER($L10),IF($L10+R10&gt;1,$L10+R10,1),"")</f>
        <v>1</v>
      </c>
      <c r="U10" s="27">
        <f>IF(ISNUMBER($M10),IF($M10+S10&gt;1,$M10+S10,1),"")</f>
        <v>1</v>
      </c>
      <c r="V10" s="70">
        <f>T10*U10</f>
        <v>1</v>
      </c>
      <c r="W10" s="98" t="s">
        <v>409</v>
      </c>
    </row>
    <row r="11" spans="1:23" ht="189" customHeight="1" x14ac:dyDescent="0.2">
      <c r="A11" s="27" t="s">
        <v>184</v>
      </c>
      <c r="B11" s="46" t="s">
        <v>185</v>
      </c>
      <c r="C11" s="66">
        <v>4</v>
      </c>
      <c r="D11" s="66">
        <v>1</v>
      </c>
      <c r="E11" s="70">
        <f t="shared" ref="E11:E16" si="1">C11*D11</f>
        <v>4</v>
      </c>
      <c r="F11" s="27" t="s">
        <v>186</v>
      </c>
      <c r="G11" s="49" t="s">
        <v>187</v>
      </c>
      <c r="H11" s="67" t="s">
        <v>86</v>
      </c>
      <c r="I11" s="67" t="s">
        <v>87</v>
      </c>
      <c r="J11" s="66">
        <v>-3</v>
      </c>
      <c r="K11" s="66">
        <v>-3</v>
      </c>
      <c r="L11" s="27">
        <f t="shared" si="0"/>
        <v>1</v>
      </c>
      <c r="M11" s="27">
        <f t="shared" si="0"/>
        <v>1</v>
      </c>
      <c r="N11" s="70">
        <f t="shared" ref="N11:N16" si="2">L11*M11</f>
        <v>1</v>
      </c>
      <c r="O11" s="68"/>
      <c r="P11" s="68"/>
      <c r="Q11" s="68"/>
      <c r="R11" s="66"/>
      <c r="S11" s="66"/>
      <c r="T11" s="27">
        <f t="shared" ref="T11:T16" si="3">IF(ISNUMBER($L11),IF($L11+R11&gt;1,$L11+R11,1),"")</f>
        <v>1</v>
      </c>
      <c r="U11" s="27">
        <f t="shared" ref="U11:U16" si="4">IF(ISNUMBER($M11),IF($M11+S11&gt;1,$M11+S11,1),"")</f>
        <v>1</v>
      </c>
      <c r="V11" s="70">
        <f t="shared" ref="V11:V16" si="5">T11*U11</f>
        <v>1</v>
      </c>
      <c r="W11" s="98" t="s">
        <v>375</v>
      </c>
    </row>
    <row r="12" spans="1:23" ht="174.75" customHeight="1" x14ac:dyDescent="0.2">
      <c r="A12" s="27" t="s">
        <v>188</v>
      </c>
      <c r="B12" s="59" t="s">
        <v>189</v>
      </c>
      <c r="C12" s="66">
        <v>4</v>
      </c>
      <c r="D12" s="66">
        <v>1</v>
      </c>
      <c r="E12" s="70">
        <f t="shared" si="1"/>
        <v>4</v>
      </c>
      <c r="F12" s="27" t="s">
        <v>190</v>
      </c>
      <c r="G12" s="50" t="s">
        <v>191</v>
      </c>
      <c r="H12" s="67" t="s">
        <v>86</v>
      </c>
      <c r="I12" s="67" t="s">
        <v>87</v>
      </c>
      <c r="J12" s="66">
        <v>-3</v>
      </c>
      <c r="K12" s="66">
        <v>-3</v>
      </c>
      <c r="L12" s="27">
        <f t="shared" si="0"/>
        <v>1</v>
      </c>
      <c r="M12" s="27">
        <f t="shared" si="0"/>
        <v>1</v>
      </c>
      <c r="N12" s="70">
        <f t="shared" si="2"/>
        <v>1</v>
      </c>
      <c r="O12" s="68"/>
      <c r="P12" s="68"/>
      <c r="Q12" s="68"/>
      <c r="R12" s="66"/>
      <c r="S12" s="66"/>
      <c r="T12" s="27">
        <f t="shared" si="3"/>
        <v>1</v>
      </c>
      <c r="U12" s="27">
        <f t="shared" si="4"/>
        <v>1</v>
      </c>
      <c r="V12" s="70">
        <f t="shared" si="5"/>
        <v>1</v>
      </c>
      <c r="W12" s="98" t="s">
        <v>376</v>
      </c>
    </row>
    <row r="13" spans="1:23" ht="150.75" customHeight="1" x14ac:dyDescent="0.2">
      <c r="A13" s="27" t="s">
        <v>192</v>
      </c>
      <c r="B13" s="46" t="s">
        <v>193</v>
      </c>
      <c r="C13" s="66">
        <v>4</v>
      </c>
      <c r="D13" s="66">
        <v>1</v>
      </c>
      <c r="E13" s="70">
        <f t="shared" si="1"/>
        <v>4</v>
      </c>
      <c r="F13" s="27" t="s">
        <v>194</v>
      </c>
      <c r="G13" s="43" t="s">
        <v>195</v>
      </c>
      <c r="H13" s="67" t="s">
        <v>86</v>
      </c>
      <c r="I13" s="67" t="s">
        <v>87</v>
      </c>
      <c r="J13" s="66">
        <v>-3</v>
      </c>
      <c r="K13" s="66">
        <v>-3</v>
      </c>
      <c r="L13" s="27">
        <f t="shared" si="0"/>
        <v>1</v>
      </c>
      <c r="M13" s="27">
        <f t="shared" si="0"/>
        <v>1</v>
      </c>
      <c r="N13" s="70">
        <f t="shared" si="2"/>
        <v>1</v>
      </c>
      <c r="O13" s="68"/>
      <c r="P13" s="68"/>
      <c r="Q13" s="68"/>
      <c r="R13" s="66"/>
      <c r="S13" s="66"/>
      <c r="T13" s="27">
        <f t="shared" si="3"/>
        <v>1</v>
      </c>
      <c r="U13" s="27">
        <f t="shared" si="4"/>
        <v>1</v>
      </c>
      <c r="V13" s="70">
        <f t="shared" si="5"/>
        <v>1</v>
      </c>
      <c r="W13" s="98" t="s">
        <v>410</v>
      </c>
    </row>
    <row r="14" spans="1:23" ht="140.25" customHeight="1" x14ac:dyDescent="0.2">
      <c r="A14" s="27" t="s">
        <v>196</v>
      </c>
      <c r="B14" s="46" t="s">
        <v>197</v>
      </c>
      <c r="C14" s="66">
        <v>4</v>
      </c>
      <c r="D14" s="66">
        <v>1</v>
      </c>
      <c r="E14" s="70">
        <f t="shared" si="1"/>
        <v>4</v>
      </c>
      <c r="F14" s="27" t="s">
        <v>198</v>
      </c>
      <c r="G14" s="43" t="s">
        <v>199</v>
      </c>
      <c r="H14" s="67" t="s">
        <v>86</v>
      </c>
      <c r="I14" s="67" t="s">
        <v>87</v>
      </c>
      <c r="J14" s="66">
        <v>-2</v>
      </c>
      <c r="K14" s="66">
        <v>-2</v>
      </c>
      <c r="L14" s="27">
        <f t="shared" si="0"/>
        <v>2</v>
      </c>
      <c r="M14" s="27">
        <f t="shared" si="0"/>
        <v>1</v>
      </c>
      <c r="N14" s="70">
        <f t="shared" si="2"/>
        <v>2</v>
      </c>
      <c r="O14" s="68"/>
      <c r="P14" s="68"/>
      <c r="Q14" s="68"/>
      <c r="R14" s="66"/>
      <c r="S14" s="66"/>
      <c r="T14" s="27">
        <f t="shared" si="3"/>
        <v>2</v>
      </c>
      <c r="U14" s="27">
        <f t="shared" si="4"/>
        <v>1</v>
      </c>
      <c r="V14" s="70">
        <f t="shared" si="5"/>
        <v>2</v>
      </c>
      <c r="W14" s="99" t="s">
        <v>411</v>
      </c>
    </row>
    <row r="15" spans="1:23" ht="175.5" customHeight="1" x14ac:dyDescent="0.2">
      <c r="A15" s="27" t="s">
        <v>200</v>
      </c>
      <c r="B15" s="46" t="s">
        <v>201</v>
      </c>
      <c r="C15" s="66">
        <v>3</v>
      </c>
      <c r="D15" s="66">
        <v>1</v>
      </c>
      <c r="E15" s="70">
        <f t="shared" si="1"/>
        <v>3</v>
      </c>
      <c r="F15" s="27" t="s">
        <v>202</v>
      </c>
      <c r="G15" s="43" t="s">
        <v>203</v>
      </c>
      <c r="H15" s="67" t="s">
        <v>86</v>
      </c>
      <c r="I15" s="67" t="s">
        <v>87</v>
      </c>
      <c r="J15" s="66">
        <v>-2</v>
      </c>
      <c r="K15" s="66">
        <v>-2</v>
      </c>
      <c r="L15" s="27">
        <f t="shared" si="0"/>
        <v>1</v>
      </c>
      <c r="M15" s="27">
        <f t="shared" si="0"/>
        <v>1</v>
      </c>
      <c r="N15" s="70">
        <f t="shared" si="2"/>
        <v>1</v>
      </c>
      <c r="O15" s="68"/>
      <c r="P15" s="68"/>
      <c r="Q15" s="68"/>
      <c r="R15" s="66"/>
      <c r="S15" s="66"/>
      <c r="T15" s="27">
        <f t="shared" si="3"/>
        <v>1</v>
      </c>
      <c r="U15" s="27">
        <f t="shared" si="4"/>
        <v>1</v>
      </c>
      <c r="V15" s="70">
        <f t="shared" si="5"/>
        <v>1</v>
      </c>
      <c r="W15" s="98" t="s">
        <v>412</v>
      </c>
    </row>
    <row r="16" spans="1:23" ht="168.75" customHeight="1" x14ac:dyDescent="0.2">
      <c r="A16" s="27" t="s">
        <v>204</v>
      </c>
      <c r="B16" s="46" t="s">
        <v>205</v>
      </c>
      <c r="C16" s="67">
        <v>3</v>
      </c>
      <c r="D16" s="66">
        <v>1</v>
      </c>
      <c r="E16" s="70">
        <f t="shared" si="1"/>
        <v>3</v>
      </c>
      <c r="F16" s="27" t="s">
        <v>206</v>
      </c>
      <c r="G16" s="43" t="s">
        <v>207</v>
      </c>
      <c r="H16" s="67" t="s">
        <v>86</v>
      </c>
      <c r="I16" s="67" t="s">
        <v>87</v>
      </c>
      <c r="J16" s="67">
        <v>-1</v>
      </c>
      <c r="K16" s="67">
        <v>-1</v>
      </c>
      <c r="L16" s="27">
        <f t="shared" si="0"/>
        <v>2</v>
      </c>
      <c r="M16" s="27">
        <f t="shared" si="0"/>
        <v>1</v>
      </c>
      <c r="N16" s="70">
        <f t="shared" si="2"/>
        <v>2</v>
      </c>
      <c r="O16" s="68"/>
      <c r="P16" s="68"/>
      <c r="Q16" s="68"/>
      <c r="R16" s="67"/>
      <c r="S16" s="67"/>
      <c r="T16" s="27">
        <f t="shared" si="3"/>
        <v>2</v>
      </c>
      <c r="U16" s="27">
        <f t="shared" si="4"/>
        <v>1</v>
      </c>
      <c r="V16" s="70">
        <f t="shared" si="5"/>
        <v>2</v>
      </c>
      <c r="W16" s="98" t="s">
        <v>413</v>
      </c>
    </row>
    <row r="17" spans="4:22" ht="48" customHeight="1" x14ac:dyDescent="0.2">
      <c r="D17" s="73" t="s">
        <v>118</v>
      </c>
      <c r="E17" s="69">
        <f>ROUND(SUM(E10:E16)/COUNT(C10:C16),2)</f>
        <v>3.71</v>
      </c>
      <c r="M17" s="73" t="s">
        <v>119</v>
      </c>
      <c r="N17" s="69">
        <f>ROUND(SUMIF(N10:N16,"&gt;0",N10:N16)/COUNT(N10:N16),2)</f>
        <v>1.29</v>
      </c>
      <c r="U17" s="73" t="s">
        <v>120</v>
      </c>
      <c r="V17" s="69">
        <f>ROUND(SUMIF(V10:V16,"&gt;0",V10:V16)/COUNT(V10:V16),2)</f>
        <v>1.29</v>
      </c>
    </row>
    <row r="40" spans="4:5" x14ac:dyDescent="0.2">
      <c r="D40" s="16">
        <v>1</v>
      </c>
      <c r="E40" s="16">
        <v>-1</v>
      </c>
    </row>
    <row r="41" spans="4:5" x14ac:dyDescent="0.2">
      <c r="D41" s="16">
        <v>2</v>
      </c>
      <c r="E41" s="16">
        <v>-2</v>
      </c>
    </row>
    <row r="42" spans="4:5" x14ac:dyDescent="0.2">
      <c r="D42" s="16">
        <v>3</v>
      </c>
      <c r="E42" s="16">
        <v>-3</v>
      </c>
    </row>
    <row r="43" spans="4:5" x14ac:dyDescent="0.2">
      <c r="D43" s="16">
        <v>4</v>
      </c>
      <c r="E43" s="1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6">
    <cfRule type="cellIs" dxfId="243" priority="24" operator="between">
      <formula>8</formula>
      <formula>16</formula>
    </cfRule>
    <cfRule type="cellIs" dxfId="242" priority="25" operator="between">
      <formula>4</formula>
      <formula>7.99</formula>
    </cfRule>
    <cfRule type="cellIs" dxfId="241" priority="26" operator="between">
      <formula>1</formula>
      <formula>3.99</formula>
    </cfRule>
  </conditionalFormatting>
  <conditionalFormatting sqref="F10:F16">
    <cfRule type="cellIs" dxfId="240" priority="21" operator="between">
      <formula>11</formula>
      <formula>25</formula>
    </cfRule>
    <cfRule type="cellIs" dxfId="239" priority="22" operator="between">
      <formula>6</formula>
      <formula>10</formula>
    </cfRule>
    <cfRule type="cellIs" dxfId="238" priority="23" operator="between">
      <formula>0</formula>
      <formula>5</formula>
    </cfRule>
  </conditionalFormatting>
  <conditionalFormatting sqref="H10:H16">
    <cfRule type="containsText" dxfId="237" priority="19" operator="containsText" text="Sí">
      <formula>NOT(ISERROR(SEARCH("Sí",H10)))</formula>
    </cfRule>
    <cfRule type="containsText" dxfId="236" priority="20" operator="containsText" text="No">
      <formula>NOT(ISERROR(SEARCH("No",H10)))</formula>
    </cfRule>
  </conditionalFormatting>
  <conditionalFormatting sqref="I10:I16">
    <cfRule type="containsText" dxfId="235" priority="16" operator="containsText" text="Bajo">
      <formula>NOT(ISERROR(SEARCH("Bajo",I10)))</formula>
    </cfRule>
    <cfRule type="containsText" dxfId="234" priority="17" operator="containsText" text="Medio">
      <formula>NOT(ISERROR(SEARCH("Medio",I10)))</formula>
    </cfRule>
    <cfRule type="containsText" dxfId="233" priority="18" operator="containsText" text="Alto">
      <formula>NOT(ISERROR(SEARCH("Alto",I10)))</formula>
    </cfRule>
  </conditionalFormatting>
  <conditionalFormatting sqref="E17">
    <cfRule type="cellIs" dxfId="232" priority="13" operator="between">
      <formula>8</formula>
      <formula>16</formula>
    </cfRule>
    <cfRule type="cellIs" dxfId="231" priority="14" operator="between">
      <formula>4</formula>
      <formula>7.99</formula>
    </cfRule>
    <cfRule type="cellIs" dxfId="230" priority="15" operator="between">
      <formula>1</formula>
      <formula>3.99</formula>
    </cfRule>
  </conditionalFormatting>
  <conditionalFormatting sqref="N10:N16">
    <cfRule type="cellIs" dxfId="229" priority="10" operator="between">
      <formula>8</formula>
      <formula>16</formula>
    </cfRule>
    <cfRule type="cellIs" dxfId="228" priority="11" operator="between">
      <formula>4</formula>
      <formula>7.99</formula>
    </cfRule>
    <cfRule type="cellIs" dxfId="227" priority="12" operator="between">
      <formula>1</formula>
      <formula>3.99</formula>
    </cfRule>
  </conditionalFormatting>
  <conditionalFormatting sqref="N17">
    <cfRule type="cellIs" dxfId="226" priority="7" operator="between">
      <formula>8</formula>
      <formula>16</formula>
    </cfRule>
    <cfRule type="cellIs" dxfId="225" priority="8" operator="between">
      <formula>4</formula>
      <formula>7.99</formula>
    </cfRule>
    <cfRule type="cellIs" dxfId="224" priority="9" operator="between">
      <formula>1</formula>
      <formula>3.99</formula>
    </cfRule>
  </conditionalFormatting>
  <conditionalFormatting sqref="V10:V16">
    <cfRule type="cellIs" dxfId="223" priority="4" operator="between">
      <formula>8</formula>
      <formula>16</formula>
    </cfRule>
    <cfRule type="cellIs" dxfId="222" priority="5" operator="between">
      <formula>4</formula>
      <formula>7.99</formula>
    </cfRule>
    <cfRule type="cellIs" dxfId="221" priority="6" operator="between">
      <formula>1</formula>
      <formula>3.99</formula>
    </cfRule>
  </conditionalFormatting>
  <conditionalFormatting sqref="V17">
    <cfRule type="cellIs" dxfId="220" priority="1" operator="between">
      <formula>8</formula>
      <formula>16</formula>
    </cfRule>
    <cfRule type="cellIs" dxfId="219" priority="2" operator="between">
      <formula>4</formula>
      <formula>7.99</formula>
    </cfRule>
    <cfRule type="cellIs" dxfId="218" priority="3" operator="between">
      <formula>1</formula>
      <formula>3.99</formula>
    </cfRule>
  </conditionalFormatting>
  <dataValidations count="4">
    <dataValidation type="list" allowBlank="1" showInputMessage="1" showErrorMessage="1" sqref="R10:S16 J10:K16">
      <formula1>negative</formula1>
    </dataValidation>
    <dataValidation type="list" allowBlank="1" showInputMessage="1" showErrorMessage="1" sqref="C10:D16">
      <formula1>positive</formula1>
    </dataValidation>
    <dataValidation type="list" allowBlank="1" showInputMessage="1" showErrorMessage="1" sqref="H10:H16">
      <formula1>$L$3:$L$4</formula1>
    </dataValidation>
    <dataValidation type="list" allowBlank="1" showInputMessage="1" showErrorMessage="1" sqref="I10:I16">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47"/>
  <sheetViews>
    <sheetView topLeftCell="R16" zoomScaleNormal="100" zoomScaleSheetLayoutView="115" workbookViewId="0">
      <selection activeCell="W23" sqref="W23"/>
    </sheetView>
  </sheetViews>
  <sheetFormatPr baseColWidth="10" defaultColWidth="8.5703125" defaultRowHeight="12.75" x14ac:dyDescent="0.2"/>
  <cols>
    <col min="1" max="1" width="12.5703125" style="16" customWidth="1"/>
    <col min="2" max="2" width="64.5703125" style="108" bestFit="1" customWidth="1"/>
    <col min="3" max="3" width="13.42578125" style="16" customWidth="1"/>
    <col min="4" max="4" width="14.140625" style="16" customWidth="1"/>
    <col min="5" max="5" width="14.85546875" style="16" customWidth="1"/>
    <col min="6" max="6" width="12.5703125" style="16" customWidth="1"/>
    <col min="7" max="7" width="64.5703125" style="16"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60" style="16" customWidth="1"/>
    <col min="24" max="24" width="12.5703125" style="16" customWidth="1"/>
    <col min="25" max="25" width="13.5703125" style="16" customWidth="1"/>
    <col min="26" max="26" width="41.42578125" style="16" customWidth="1"/>
    <col min="27" max="16384" width="8.5703125" style="16"/>
  </cols>
  <sheetData>
    <row r="1" spans="1:23" x14ac:dyDescent="0.2">
      <c r="A1" s="15"/>
      <c r="B1" s="106"/>
      <c r="C1" s="15"/>
      <c r="D1" s="15"/>
      <c r="E1" s="15"/>
      <c r="F1" s="15"/>
      <c r="G1" s="15"/>
      <c r="H1" s="15"/>
      <c r="I1" s="15"/>
      <c r="J1" s="15"/>
      <c r="K1" s="15"/>
      <c r="L1" s="15"/>
      <c r="M1" s="15"/>
      <c r="N1" s="15"/>
      <c r="O1" s="15"/>
      <c r="P1" s="15"/>
      <c r="Q1" s="15"/>
    </row>
    <row r="2" spans="1:23" ht="13.5" thickBot="1" x14ac:dyDescent="0.25">
      <c r="A2" s="15"/>
      <c r="B2" s="106"/>
      <c r="C2" s="15"/>
      <c r="D2" s="15"/>
      <c r="E2" s="15"/>
      <c r="F2" s="15"/>
      <c r="G2" s="15"/>
      <c r="H2" s="15"/>
      <c r="I2" s="15"/>
      <c r="J2" s="15"/>
      <c r="K2" s="15"/>
      <c r="L2" s="15"/>
      <c r="M2" s="15"/>
      <c r="N2" s="15"/>
      <c r="O2" s="15"/>
      <c r="P2" s="15"/>
      <c r="Q2" s="15"/>
    </row>
    <row r="3" spans="1:23" s="18" customFormat="1" ht="15" x14ac:dyDescent="0.2">
      <c r="B3" s="107"/>
      <c r="C3" s="145" t="s">
        <v>73</v>
      </c>
      <c r="D3" s="146"/>
      <c r="E3" s="147"/>
      <c r="F3" s="147"/>
      <c r="G3" s="147"/>
      <c r="H3" s="147"/>
      <c r="I3" s="148"/>
      <c r="J3" s="17"/>
      <c r="K3" s="17"/>
      <c r="L3" s="23" t="s">
        <v>86</v>
      </c>
      <c r="M3" s="23" t="s">
        <v>87</v>
      </c>
      <c r="N3" s="17"/>
      <c r="O3" s="17"/>
    </row>
    <row r="4" spans="1:23" s="20" customFormat="1" ht="24.75" x14ac:dyDescent="0.25">
      <c r="B4" s="103"/>
      <c r="C4" s="149" t="s">
        <v>75</v>
      </c>
      <c r="D4" s="150"/>
      <c r="E4" s="151" t="s">
        <v>76</v>
      </c>
      <c r="F4" s="152"/>
      <c r="G4" s="71" t="s">
        <v>77</v>
      </c>
      <c r="H4" s="63" t="s">
        <v>88</v>
      </c>
      <c r="I4" s="72" t="s">
        <v>79</v>
      </c>
      <c r="J4" s="19"/>
      <c r="K4" s="19"/>
      <c r="L4" s="23" t="s">
        <v>89</v>
      </c>
      <c r="M4" s="23" t="s">
        <v>90</v>
      </c>
      <c r="N4" s="19"/>
      <c r="O4" s="19"/>
    </row>
    <row r="5" spans="1:23" s="26" customFormat="1" ht="48.75" thickBot="1" x14ac:dyDescent="0.25">
      <c r="B5" s="104"/>
      <c r="C5" s="153" t="str">
        <f>'Contratación (C)'!A8</f>
        <v>C.R3</v>
      </c>
      <c r="D5" s="154"/>
      <c r="E5" s="155" t="str">
        <f>'Contratación (C)'!B8</f>
        <v>Conflicto de interés</v>
      </c>
      <c r="F5" s="156"/>
      <c r="G5" s="60" t="str">
        <f>'Contratación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24">
        <f>'Contratación (C)'!D8</f>
        <v>0</v>
      </c>
      <c r="I5" s="31">
        <f>'Contratación (C)'!E8</f>
        <v>0</v>
      </c>
      <c r="J5" s="15"/>
      <c r="K5" s="15"/>
      <c r="L5" s="15"/>
      <c r="M5" s="25" t="s">
        <v>91</v>
      </c>
      <c r="N5" s="15"/>
      <c r="O5" s="15"/>
    </row>
    <row r="6" spans="1:23" x14ac:dyDescent="0.2">
      <c r="A6" s="15"/>
      <c r="B6" s="106"/>
      <c r="C6" s="15"/>
      <c r="D6" s="15"/>
      <c r="E6" s="15"/>
      <c r="F6" s="15"/>
      <c r="G6" s="15"/>
      <c r="H6" s="15"/>
      <c r="I6" s="15"/>
      <c r="J6" s="15"/>
      <c r="K6" s="15"/>
      <c r="L6" s="15"/>
      <c r="M6" s="15"/>
      <c r="N6" s="15"/>
      <c r="O6" s="15"/>
      <c r="P6" s="15"/>
      <c r="Q6" s="15"/>
    </row>
    <row r="7" spans="1:23" x14ac:dyDescent="0.2">
      <c r="A7" s="15"/>
      <c r="B7" s="106"/>
      <c r="C7" s="15"/>
      <c r="D7" s="15"/>
      <c r="E7" s="15"/>
      <c r="F7" s="15"/>
      <c r="G7" s="15"/>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195.75" customHeight="1" x14ac:dyDescent="0.2">
      <c r="A10" s="27" t="s">
        <v>208</v>
      </c>
      <c r="B10" s="47" t="s">
        <v>209</v>
      </c>
      <c r="C10" s="66">
        <v>3</v>
      </c>
      <c r="D10" s="66">
        <v>1</v>
      </c>
      <c r="E10" s="70">
        <f>C10*D10</f>
        <v>3</v>
      </c>
      <c r="F10" s="27" t="s">
        <v>210</v>
      </c>
      <c r="G10" s="50" t="s">
        <v>211</v>
      </c>
      <c r="H10" s="67" t="s">
        <v>86</v>
      </c>
      <c r="I10" s="67" t="s">
        <v>87</v>
      </c>
      <c r="J10" s="66">
        <v>-2</v>
      </c>
      <c r="K10" s="66">
        <v>-2</v>
      </c>
      <c r="L10" s="27">
        <f t="shared" ref="L10:M20" si="0">IF(ISNUMBER(C10),IF(C10+J10&gt;1,C10+J10,1),"")</f>
        <v>1</v>
      </c>
      <c r="M10" s="27">
        <f t="shared" si="0"/>
        <v>1</v>
      </c>
      <c r="N10" s="70">
        <f>L10*M10</f>
        <v>1</v>
      </c>
      <c r="O10" s="68"/>
      <c r="P10" s="68"/>
      <c r="Q10" s="68"/>
      <c r="R10" s="66"/>
      <c r="S10" s="66"/>
      <c r="T10" s="27">
        <f>IF(ISNUMBER($L10),IF($L10+R10&gt;1,$L10+R10,1),"")</f>
        <v>1</v>
      </c>
      <c r="U10" s="27">
        <f>IF(ISNUMBER($M10),IF($M10+S10&gt;1,$M10+S10,1),"")</f>
        <v>1</v>
      </c>
      <c r="V10" s="70">
        <f>T10*U10</f>
        <v>1</v>
      </c>
      <c r="W10" s="98" t="s">
        <v>414</v>
      </c>
    </row>
    <row r="11" spans="1:23" ht="219" customHeight="1" x14ac:dyDescent="0.2">
      <c r="A11" s="27" t="s">
        <v>212</v>
      </c>
      <c r="B11" s="46" t="s">
        <v>213</v>
      </c>
      <c r="C11" s="66">
        <v>4</v>
      </c>
      <c r="D11" s="66">
        <v>1</v>
      </c>
      <c r="E11" s="70">
        <f t="shared" ref="E11:E20" si="1">C11*D11</f>
        <v>4</v>
      </c>
      <c r="F11" s="27" t="s">
        <v>214</v>
      </c>
      <c r="G11" s="49" t="s">
        <v>215</v>
      </c>
      <c r="H11" s="67" t="s">
        <v>86</v>
      </c>
      <c r="I11" s="67" t="s">
        <v>87</v>
      </c>
      <c r="J11" s="66">
        <v>-3</v>
      </c>
      <c r="K11" s="66">
        <v>-3</v>
      </c>
      <c r="L11" s="27">
        <f t="shared" si="0"/>
        <v>1</v>
      </c>
      <c r="M11" s="27">
        <f t="shared" si="0"/>
        <v>1</v>
      </c>
      <c r="N11" s="70">
        <f t="shared" ref="N11:N20" si="2">L11*M11</f>
        <v>1</v>
      </c>
      <c r="O11" s="68"/>
      <c r="P11" s="68"/>
      <c r="Q11" s="68"/>
      <c r="R11" s="66"/>
      <c r="S11" s="66"/>
      <c r="T11" s="27">
        <f t="shared" ref="T11:T20" si="3">IF(ISNUMBER($L11),IF($L11+R11&gt;1,$L11+R11,1),"")</f>
        <v>1</v>
      </c>
      <c r="U11" s="27">
        <f t="shared" ref="U11:U20" si="4">IF(ISNUMBER($M11),IF($M11+S11&gt;1,$M11+S11,1),"")</f>
        <v>1</v>
      </c>
      <c r="V11" s="70">
        <f t="shared" ref="V11:V20" si="5">T11*U11</f>
        <v>1</v>
      </c>
      <c r="W11" s="109" t="s">
        <v>377</v>
      </c>
    </row>
    <row r="12" spans="1:23" ht="228.75" customHeight="1" x14ac:dyDescent="0.2">
      <c r="A12" s="27" t="s">
        <v>216</v>
      </c>
      <c r="B12" s="48" t="s">
        <v>217</v>
      </c>
      <c r="C12" s="66">
        <v>4</v>
      </c>
      <c r="D12" s="66">
        <v>1</v>
      </c>
      <c r="E12" s="70">
        <f t="shared" si="1"/>
        <v>4</v>
      </c>
      <c r="F12" s="27" t="s">
        <v>218</v>
      </c>
      <c r="G12" s="49" t="s">
        <v>215</v>
      </c>
      <c r="H12" s="67" t="s">
        <v>86</v>
      </c>
      <c r="I12" s="67" t="s">
        <v>87</v>
      </c>
      <c r="J12" s="66">
        <v>-3</v>
      </c>
      <c r="K12" s="66">
        <v>-3</v>
      </c>
      <c r="L12" s="27">
        <f t="shared" si="0"/>
        <v>1</v>
      </c>
      <c r="M12" s="27">
        <f t="shared" si="0"/>
        <v>1</v>
      </c>
      <c r="N12" s="70">
        <f t="shared" si="2"/>
        <v>1</v>
      </c>
      <c r="O12" s="68"/>
      <c r="P12" s="68"/>
      <c r="Q12" s="68"/>
      <c r="R12" s="66"/>
      <c r="S12" s="66"/>
      <c r="T12" s="27">
        <f t="shared" si="3"/>
        <v>1</v>
      </c>
      <c r="U12" s="27">
        <f t="shared" si="4"/>
        <v>1</v>
      </c>
      <c r="V12" s="70">
        <f t="shared" si="5"/>
        <v>1</v>
      </c>
      <c r="W12" s="110" t="s">
        <v>378</v>
      </c>
    </row>
    <row r="13" spans="1:23" ht="300.75" customHeight="1" x14ac:dyDescent="0.2">
      <c r="A13" s="27" t="s">
        <v>219</v>
      </c>
      <c r="B13" s="46" t="s">
        <v>220</v>
      </c>
      <c r="C13" s="66">
        <v>4</v>
      </c>
      <c r="D13" s="66">
        <v>1</v>
      </c>
      <c r="E13" s="70">
        <f t="shared" si="1"/>
        <v>4</v>
      </c>
      <c r="F13" s="27" t="s">
        <v>221</v>
      </c>
      <c r="G13" s="95" t="s">
        <v>222</v>
      </c>
      <c r="H13" s="67" t="s">
        <v>86</v>
      </c>
      <c r="I13" s="67" t="s">
        <v>87</v>
      </c>
      <c r="J13" s="66">
        <v>-3</v>
      </c>
      <c r="K13" s="66">
        <v>-3</v>
      </c>
      <c r="L13" s="27">
        <f t="shared" si="0"/>
        <v>1</v>
      </c>
      <c r="M13" s="27">
        <f t="shared" si="0"/>
        <v>1</v>
      </c>
      <c r="N13" s="70">
        <f t="shared" si="2"/>
        <v>1</v>
      </c>
      <c r="O13" s="68"/>
      <c r="P13" s="68"/>
      <c r="Q13" s="68"/>
      <c r="R13" s="66"/>
      <c r="S13" s="66"/>
      <c r="T13" s="27">
        <f t="shared" si="3"/>
        <v>1</v>
      </c>
      <c r="U13" s="27">
        <f t="shared" si="4"/>
        <v>1</v>
      </c>
      <c r="V13" s="70">
        <f t="shared" si="5"/>
        <v>1</v>
      </c>
      <c r="W13" s="98" t="s">
        <v>415</v>
      </c>
    </row>
    <row r="14" spans="1:23" ht="255.75" customHeight="1" x14ac:dyDescent="0.2">
      <c r="A14" s="27" t="s">
        <v>223</v>
      </c>
      <c r="B14" s="105" t="s">
        <v>224</v>
      </c>
      <c r="C14" s="66">
        <v>3</v>
      </c>
      <c r="D14" s="66">
        <v>1</v>
      </c>
      <c r="E14" s="70">
        <f t="shared" si="1"/>
        <v>3</v>
      </c>
      <c r="F14" s="27" t="s">
        <v>225</v>
      </c>
      <c r="G14" s="95" t="s">
        <v>226</v>
      </c>
      <c r="H14" s="67" t="s">
        <v>86</v>
      </c>
      <c r="I14" s="67" t="s">
        <v>87</v>
      </c>
      <c r="J14" s="66">
        <v>-3</v>
      </c>
      <c r="K14" s="66">
        <v>-3</v>
      </c>
      <c r="L14" s="27">
        <f t="shared" si="0"/>
        <v>1</v>
      </c>
      <c r="M14" s="27">
        <f t="shared" si="0"/>
        <v>1</v>
      </c>
      <c r="N14" s="70">
        <f t="shared" si="2"/>
        <v>1</v>
      </c>
      <c r="O14" s="68"/>
      <c r="P14" s="68"/>
      <c r="Q14" s="68"/>
      <c r="R14" s="66"/>
      <c r="S14" s="66"/>
      <c r="T14" s="27">
        <f t="shared" si="3"/>
        <v>1</v>
      </c>
      <c r="U14" s="27">
        <f t="shared" si="4"/>
        <v>1</v>
      </c>
      <c r="V14" s="70">
        <f t="shared" si="5"/>
        <v>1</v>
      </c>
      <c r="W14" s="98" t="s">
        <v>416</v>
      </c>
    </row>
    <row r="15" spans="1:23" ht="199.5" customHeight="1" x14ac:dyDescent="0.2">
      <c r="A15" s="27" t="s">
        <v>227</v>
      </c>
      <c r="B15" s="48" t="s">
        <v>228</v>
      </c>
      <c r="C15" s="66">
        <v>4</v>
      </c>
      <c r="D15" s="66">
        <v>1</v>
      </c>
      <c r="E15" s="70">
        <f t="shared" si="1"/>
        <v>4</v>
      </c>
      <c r="F15" s="27" t="s">
        <v>229</v>
      </c>
      <c r="G15" s="95" t="s">
        <v>230</v>
      </c>
      <c r="H15" s="67" t="s">
        <v>86</v>
      </c>
      <c r="I15" s="67" t="s">
        <v>87</v>
      </c>
      <c r="J15" s="66">
        <v>-3</v>
      </c>
      <c r="K15" s="66">
        <v>-3</v>
      </c>
      <c r="L15" s="27">
        <f t="shared" si="0"/>
        <v>1</v>
      </c>
      <c r="M15" s="27">
        <f t="shared" si="0"/>
        <v>1</v>
      </c>
      <c r="N15" s="70">
        <f t="shared" si="2"/>
        <v>1</v>
      </c>
      <c r="O15" s="68"/>
      <c r="P15" s="68"/>
      <c r="Q15" s="68"/>
      <c r="R15" s="66"/>
      <c r="S15" s="66"/>
      <c r="T15" s="27">
        <f t="shared" si="3"/>
        <v>1</v>
      </c>
      <c r="U15" s="27">
        <f t="shared" si="4"/>
        <v>1</v>
      </c>
      <c r="V15" s="70">
        <f t="shared" si="5"/>
        <v>1</v>
      </c>
      <c r="W15" s="98" t="s">
        <v>379</v>
      </c>
    </row>
    <row r="16" spans="1:23" ht="198.75" customHeight="1" x14ac:dyDescent="0.2">
      <c r="A16" s="27" t="s">
        <v>231</v>
      </c>
      <c r="B16" s="46" t="s">
        <v>232</v>
      </c>
      <c r="C16" s="66">
        <v>3</v>
      </c>
      <c r="D16" s="66">
        <v>1</v>
      </c>
      <c r="E16" s="70">
        <f t="shared" si="1"/>
        <v>3</v>
      </c>
      <c r="F16" s="27" t="s">
        <v>233</v>
      </c>
      <c r="G16" s="95" t="s">
        <v>234</v>
      </c>
      <c r="H16" s="67" t="s">
        <v>86</v>
      </c>
      <c r="I16" s="67" t="s">
        <v>87</v>
      </c>
      <c r="J16" s="66">
        <v>-2</v>
      </c>
      <c r="K16" s="66">
        <v>-2</v>
      </c>
      <c r="L16" s="27">
        <f t="shared" si="0"/>
        <v>1</v>
      </c>
      <c r="M16" s="27">
        <f t="shared" si="0"/>
        <v>1</v>
      </c>
      <c r="N16" s="70">
        <f t="shared" si="2"/>
        <v>1</v>
      </c>
      <c r="O16" s="68"/>
      <c r="P16" s="68"/>
      <c r="Q16" s="68"/>
      <c r="R16" s="66"/>
      <c r="S16" s="66"/>
      <c r="T16" s="27">
        <f t="shared" si="3"/>
        <v>1</v>
      </c>
      <c r="U16" s="27">
        <f t="shared" si="4"/>
        <v>1</v>
      </c>
      <c r="V16" s="70">
        <f t="shared" si="5"/>
        <v>1</v>
      </c>
      <c r="W16" s="98" t="s">
        <v>417</v>
      </c>
    </row>
    <row r="17" spans="1:23" ht="205.5" customHeight="1" x14ac:dyDescent="0.2">
      <c r="A17" s="27" t="s">
        <v>235</v>
      </c>
      <c r="B17" s="48" t="s">
        <v>236</v>
      </c>
      <c r="C17" s="66">
        <v>4</v>
      </c>
      <c r="D17" s="66">
        <v>1</v>
      </c>
      <c r="E17" s="70">
        <f t="shared" si="1"/>
        <v>4</v>
      </c>
      <c r="F17" s="27" t="s">
        <v>237</v>
      </c>
      <c r="G17" s="95" t="s">
        <v>238</v>
      </c>
      <c r="H17" s="67" t="s">
        <v>86</v>
      </c>
      <c r="I17" s="67" t="s">
        <v>87</v>
      </c>
      <c r="J17" s="66">
        <v>-3</v>
      </c>
      <c r="K17" s="66">
        <v>-3</v>
      </c>
      <c r="L17" s="27">
        <f t="shared" si="0"/>
        <v>1</v>
      </c>
      <c r="M17" s="27">
        <f t="shared" si="0"/>
        <v>1</v>
      </c>
      <c r="N17" s="70">
        <f t="shared" si="2"/>
        <v>1</v>
      </c>
      <c r="O17" s="68"/>
      <c r="P17" s="68"/>
      <c r="Q17" s="68"/>
      <c r="R17" s="66"/>
      <c r="S17" s="66"/>
      <c r="T17" s="27">
        <f t="shared" si="3"/>
        <v>1</v>
      </c>
      <c r="U17" s="27">
        <f t="shared" si="4"/>
        <v>1</v>
      </c>
      <c r="V17" s="70">
        <f t="shared" si="5"/>
        <v>1</v>
      </c>
      <c r="W17" s="98" t="s">
        <v>418</v>
      </c>
    </row>
    <row r="18" spans="1:23" ht="215.25" customHeight="1" x14ac:dyDescent="0.2">
      <c r="A18" s="27" t="s">
        <v>239</v>
      </c>
      <c r="B18" s="46" t="s">
        <v>240</v>
      </c>
      <c r="C18" s="66">
        <v>3</v>
      </c>
      <c r="D18" s="66">
        <v>1</v>
      </c>
      <c r="E18" s="70">
        <f t="shared" si="1"/>
        <v>3</v>
      </c>
      <c r="F18" s="27" t="s">
        <v>241</v>
      </c>
      <c r="G18" s="95" t="s">
        <v>242</v>
      </c>
      <c r="H18" s="67" t="s">
        <v>86</v>
      </c>
      <c r="I18" s="67" t="s">
        <v>87</v>
      </c>
      <c r="J18" s="66">
        <v>-1</v>
      </c>
      <c r="K18" s="66">
        <v>-1</v>
      </c>
      <c r="L18" s="27">
        <f t="shared" si="0"/>
        <v>2</v>
      </c>
      <c r="M18" s="27">
        <f t="shared" si="0"/>
        <v>1</v>
      </c>
      <c r="N18" s="70">
        <f t="shared" si="2"/>
        <v>2</v>
      </c>
      <c r="O18" s="68"/>
      <c r="P18" s="68"/>
      <c r="Q18" s="68"/>
      <c r="R18" s="66"/>
      <c r="S18" s="66"/>
      <c r="T18" s="27">
        <f t="shared" si="3"/>
        <v>2</v>
      </c>
      <c r="U18" s="27">
        <f t="shared" si="4"/>
        <v>1</v>
      </c>
      <c r="V18" s="70">
        <f t="shared" si="5"/>
        <v>2</v>
      </c>
      <c r="W18" s="98" t="s">
        <v>418</v>
      </c>
    </row>
    <row r="19" spans="1:23" ht="202.5" customHeight="1" x14ac:dyDescent="0.2">
      <c r="A19" s="27" t="s">
        <v>243</v>
      </c>
      <c r="B19" s="105" t="s">
        <v>244</v>
      </c>
      <c r="C19" s="66">
        <v>4</v>
      </c>
      <c r="D19" s="66">
        <v>1</v>
      </c>
      <c r="E19" s="70">
        <f>C19*D19</f>
        <v>4</v>
      </c>
      <c r="F19" s="27" t="s">
        <v>245</v>
      </c>
      <c r="G19" s="49" t="s">
        <v>246</v>
      </c>
      <c r="H19" s="67" t="s">
        <v>86</v>
      </c>
      <c r="I19" s="67" t="s">
        <v>87</v>
      </c>
      <c r="J19" s="66">
        <v>-1</v>
      </c>
      <c r="K19" s="66">
        <v>-1</v>
      </c>
      <c r="L19" s="27">
        <f t="shared" si="0"/>
        <v>3</v>
      </c>
      <c r="M19" s="27">
        <f t="shared" si="0"/>
        <v>1</v>
      </c>
      <c r="N19" s="70">
        <f t="shared" si="2"/>
        <v>3</v>
      </c>
      <c r="O19" s="68"/>
      <c r="P19" s="68"/>
      <c r="Q19" s="68"/>
      <c r="R19" s="66"/>
      <c r="S19" s="66"/>
      <c r="T19" s="27">
        <f t="shared" si="3"/>
        <v>3</v>
      </c>
      <c r="U19" s="27">
        <f t="shared" si="4"/>
        <v>1</v>
      </c>
      <c r="V19" s="70">
        <f t="shared" si="5"/>
        <v>3</v>
      </c>
      <c r="W19" s="98" t="s">
        <v>419</v>
      </c>
    </row>
    <row r="20" spans="1:23" ht="176.25" customHeight="1" x14ac:dyDescent="0.2">
      <c r="A20" s="27" t="s">
        <v>247</v>
      </c>
      <c r="B20" s="105" t="s">
        <v>248</v>
      </c>
      <c r="C20" s="67">
        <v>4</v>
      </c>
      <c r="D20" s="66">
        <v>1</v>
      </c>
      <c r="E20" s="70">
        <f t="shared" si="1"/>
        <v>4</v>
      </c>
      <c r="F20" s="27" t="s">
        <v>249</v>
      </c>
      <c r="G20" s="49" t="s">
        <v>250</v>
      </c>
      <c r="H20" s="67" t="s">
        <v>86</v>
      </c>
      <c r="I20" s="67" t="s">
        <v>87</v>
      </c>
      <c r="J20" s="67">
        <v>-3</v>
      </c>
      <c r="K20" s="67">
        <v>-3</v>
      </c>
      <c r="L20" s="27">
        <f t="shared" si="0"/>
        <v>1</v>
      </c>
      <c r="M20" s="27">
        <f t="shared" si="0"/>
        <v>1</v>
      </c>
      <c r="N20" s="70">
        <f t="shared" si="2"/>
        <v>1</v>
      </c>
      <c r="O20" s="68"/>
      <c r="P20" s="68"/>
      <c r="Q20" s="68"/>
      <c r="R20" s="67"/>
      <c r="S20" s="67"/>
      <c r="T20" s="27">
        <f t="shared" si="3"/>
        <v>1</v>
      </c>
      <c r="U20" s="27">
        <f t="shared" si="4"/>
        <v>1</v>
      </c>
      <c r="V20" s="70">
        <f t="shared" si="5"/>
        <v>1</v>
      </c>
      <c r="W20" s="109" t="s">
        <v>380</v>
      </c>
    </row>
    <row r="21" spans="1:23" ht="48" customHeight="1" x14ac:dyDescent="0.2">
      <c r="D21" s="73" t="s">
        <v>118</v>
      </c>
      <c r="E21" s="69">
        <f>ROUND(SUM(E10:E20)/COUNT(C10:C20),2)</f>
        <v>3.64</v>
      </c>
      <c r="M21" s="73" t="s">
        <v>119</v>
      </c>
      <c r="N21" s="69">
        <f>ROUND(SUMIF(N10:N20,"&gt;0",N10:N20)/COUNT(N10:N20),2)</f>
        <v>1.27</v>
      </c>
      <c r="U21" s="73" t="s">
        <v>120</v>
      </c>
      <c r="V21" s="69">
        <f>ROUND(SUMIF(V10:V20,"&gt;0",V10:V20)/COUNT(V10:V20),2)</f>
        <v>1.27</v>
      </c>
    </row>
    <row r="44" spans="4:5" x14ac:dyDescent="0.2">
      <c r="D44" s="16">
        <v>1</v>
      </c>
      <c r="E44" s="16">
        <v>-1</v>
      </c>
    </row>
    <row r="45" spans="4:5" x14ac:dyDescent="0.2">
      <c r="D45" s="16">
        <v>2</v>
      </c>
      <c r="E45" s="16">
        <v>-2</v>
      </c>
    </row>
    <row r="46" spans="4:5" x14ac:dyDescent="0.2">
      <c r="D46" s="16">
        <v>3</v>
      </c>
      <c r="E46" s="16">
        <v>-3</v>
      </c>
    </row>
    <row r="47" spans="4:5" x14ac:dyDescent="0.2">
      <c r="D47" s="16">
        <v>4</v>
      </c>
      <c r="E47" s="1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217" priority="44" operator="between">
      <formula>8</formula>
      <formula>16</formula>
    </cfRule>
    <cfRule type="cellIs" dxfId="216" priority="45" operator="between">
      <formula>4</formula>
      <formula>7.99</formula>
    </cfRule>
    <cfRule type="cellIs" dxfId="215" priority="46" operator="between">
      <formula>1</formula>
      <formula>3.99</formula>
    </cfRule>
  </conditionalFormatting>
  <conditionalFormatting sqref="F10:F20">
    <cfRule type="cellIs" dxfId="214" priority="41" operator="between">
      <formula>11</formula>
      <formula>25</formula>
    </cfRule>
    <cfRule type="cellIs" dxfId="213" priority="42" operator="between">
      <formula>6</formula>
      <formula>10</formula>
    </cfRule>
    <cfRule type="cellIs" dxfId="212" priority="43" operator="between">
      <formula>0</formula>
      <formula>5</formula>
    </cfRule>
  </conditionalFormatting>
  <conditionalFormatting sqref="H10:H14 H16:H17">
    <cfRule type="containsText" dxfId="211" priority="39" operator="containsText" text="Sí">
      <formula>NOT(ISERROR(SEARCH("Sí",H10)))</formula>
    </cfRule>
    <cfRule type="containsText" dxfId="210" priority="40" operator="containsText" text="No">
      <formula>NOT(ISERROR(SEARCH("No",H10)))</formula>
    </cfRule>
  </conditionalFormatting>
  <conditionalFormatting sqref="I10:I14 I16:I17">
    <cfRule type="containsText" dxfId="209" priority="36" operator="containsText" text="Bajo">
      <formula>NOT(ISERROR(SEARCH("Bajo",I10)))</formula>
    </cfRule>
    <cfRule type="containsText" dxfId="208" priority="37" operator="containsText" text="Medio">
      <formula>NOT(ISERROR(SEARCH("Medio",I10)))</formula>
    </cfRule>
    <cfRule type="containsText" dxfId="207" priority="38" operator="containsText" text="Alto">
      <formula>NOT(ISERROR(SEARCH("Alto",I10)))</formula>
    </cfRule>
  </conditionalFormatting>
  <conditionalFormatting sqref="E21">
    <cfRule type="cellIs" dxfId="206" priority="33" operator="between">
      <formula>8</formula>
      <formula>16</formula>
    </cfRule>
    <cfRule type="cellIs" dxfId="205" priority="34" operator="between">
      <formula>4</formula>
      <formula>7.99</formula>
    </cfRule>
    <cfRule type="cellIs" dxfId="204" priority="35" operator="between">
      <formula>1</formula>
      <formula>3.99</formula>
    </cfRule>
  </conditionalFormatting>
  <conditionalFormatting sqref="N10:N20">
    <cfRule type="cellIs" dxfId="203" priority="30" operator="between">
      <formula>8</formula>
      <formula>16</formula>
    </cfRule>
    <cfRule type="cellIs" dxfId="202" priority="31" operator="between">
      <formula>4</formula>
      <formula>7.99</formula>
    </cfRule>
    <cfRule type="cellIs" dxfId="201" priority="32" operator="between">
      <formula>1</formula>
      <formula>3.99</formula>
    </cfRule>
  </conditionalFormatting>
  <conditionalFormatting sqref="N21">
    <cfRule type="cellIs" dxfId="200" priority="27" operator="between">
      <formula>8</formula>
      <formula>16</formula>
    </cfRule>
    <cfRule type="cellIs" dxfId="199" priority="28" operator="between">
      <formula>4</formula>
      <formula>7.99</formula>
    </cfRule>
    <cfRule type="cellIs" dxfId="198" priority="29" operator="between">
      <formula>1</formula>
      <formula>3.99</formula>
    </cfRule>
  </conditionalFormatting>
  <conditionalFormatting sqref="V10:V20">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V21">
    <cfRule type="cellIs" dxfId="194" priority="21" operator="between">
      <formula>8</formula>
      <formula>16</formula>
    </cfRule>
    <cfRule type="cellIs" dxfId="193" priority="22" operator="between">
      <formula>4</formula>
      <formula>7.99</formula>
    </cfRule>
    <cfRule type="cellIs" dxfId="192" priority="23" operator="between">
      <formula>1</formula>
      <formula>3.99</formula>
    </cfRule>
  </conditionalFormatting>
  <conditionalFormatting sqref="H15">
    <cfRule type="containsText" dxfId="191" priority="19" operator="containsText" text="Sí">
      <formula>NOT(ISERROR(SEARCH("Sí",H15)))</formula>
    </cfRule>
    <cfRule type="containsText" dxfId="190" priority="20" operator="containsText" text="No">
      <formula>NOT(ISERROR(SEARCH("No",H15)))</formula>
    </cfRule>
  </conditionalFormatting>
  <conditionalFormatting sqref="I15">
    <cfRule type="containsText" dxfId="189" priority="16" operator="containsText" text="Bajo">
      <formula>NOT(ISERROR(SEARCH("Bajo",I15)))</formula>
    </cfRule>
    <cfRule type="containsText" dxfId="188" priority="17" operator="containsText" text="Medio">
      <formula>NOT(ISERROR(SEARCH("Medio",I15)))</formula>
    </cfRule>
    <cfRule type="containsText" dxfId="187" priority="18" operator="containsText" text="Alto">
      <formula>NOT(ISERROR(SEARCH("Alto",I15)))</formula>
    </cfRule>
  </conditionalFormatting>
  <conditionalFormatting sqref="H18">
    <cfRule type="containsText" dxfId="186" priority="14" operator="containsText" text="Sí">
      <formula>NOT(ISERROR(SEARCH("Sí",H18)))</formula>
    </cfRule>
    <cfRule type="containsText" dxfId="185" priority="15" operator="containsText" text="No">
      <formula>NOT(ISERROR(SEARCH("No",H18)))</formula>
    </cfRule>
  </conditionalFormatting>
  <conditionalFormatting sqref="I18">
    <cfRule type="containsText" dxfId="184" priority="11" operator="containsText" text="Bajo">
      <formula>NOT(ISERROR(SEARCH("Bajo",I18)))</formula>
    </cfRule>
    <cfRule type="containsText" dxfId="183" priority="12" operator="containsText" text="Medio">
      <formula>NOT(ISERROR(SEARCH("Medio",I18)))</formula>
    </cfRule>
    <cfRule type="containsText" dxfId="182" priority="13" operator="containsText" text="Alto">
      <formula>NOT(ISERROR(SEARCH("Alto",I18)))</formula>
    </cfRule>
  </conditionalFormatting>
  <conditionalFormatting sqref="H19">
    <cfRule type="containsText" dxfId="181" priority="9" operator="containsText" text="Sí">
      <formula>NOT(ISERROR(SEARCH("Sí",H19)))</formula>
    </cfRule>
    <cfRule type="containsText" dxfId="180" priority="10" operator="containsText" text="No">
      <formula>NOT(ISERROR(SEARCH("No",H19)))</formula>
    </cfRule>
  </conditionalFormatting>
  <conditionalFormatting sqref="I19">
    <cfRule type="containsText" dxfId="179" priority="6" operator="containsText" text="Bajo">
      <formula>NOT(ISERROR(SEARCH("Bajo",I19)))</formula>
    </cfRule>
    <cfRule type="containsText" dxfId="178" priority="7" operator="containsText" text="Medio">
      <formula>NOT(ISERROR(SEARCH("Medio",I19)))</formula>
    </cfRule>
    <cfRule type="containsText" dxfId="177" priority="8" operator="containsText" text="Alto">
      <formula>NOT(ISERROR(SEARCH("Alto",I19)))</formula>
    </cfRule>
  </conditionalFormatting>
  <conditionalFormatting sqref="H20">
    <cfRule type="containsText" dxfId="176" priority="4" operator="containsText" text="Sí">
      <formula>NOT(ISERROR(SEARCH("Sí",H20)))</formula>
    </cfRule>
    <cfRule type="containsText" dxfId="175" priority="5" operator="containsText" text="No">
      <formula>NOT(ISERROR(SEARCH("No",H20)))</formula>
    </cfRule>
  </conditionalFormatting>
  <conditionalFormatting sqref="I20">
    <cfRule type="containsText" dxfId="174" priority="1" operator="containsText" text="Bajo">
      <formula>NOT(ISERROR(SEARCH("Bajo",I20)))</formula>
    </cfRule>
    <cfRule type="containsText" dxfId="173" priority="2" operator="containsText" text="Medio">
      <formula>NOT(ISERROR(SEARCH("Medio",I20)))</formula>
    </cfRule>
    <cfRule type="containsText" dxfId="172" priority="3" operator="containsText" text="Alto">
      <formula>NOT(ISERROR(SEARCH("Alto",I20)))</formula>
    </cfRule>
  </conditionalFormatting>
  <dataValidations count="4">
    <dataValidation type="list" allowBlank="1" showInputMessage="1" showErrorMessage="1" sqref="R10:S20 J10:K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46"/>
  <sheetViews>
    <sheetView topLeftCell="S16" zoomScale="115" zoomScaleNormal="115" zoomScaleSheetLayoutView="100" workbookViewId="0">
      <selection activeCell="W13" sqref="W13"/>
    </sheetView>
  </sheetViews>
  <sheetFormatPr baseColWidth="10" defaultColWidth="8.5703125" defaultRowHeight="12.75" x14ac:dyDescent="0.2"/>
  <cols>
    <col min="1" max="1" width="12.5703125" style="16" customWidth="1"/>
    <col min="2" max="2" width="64.5703125" style="16" customWidth="1"/>
    <col min="3" max="5" width="15.5703125" style="16" customWidth="1"/>
    <col min="6" max="6" width="12.5703125" style="16" customWidth="1"/>
    <col min="7" max="7" width="64.5703125" style="101"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64.140625" style="16" customWidth="1"/>
    <col min="24" max="24" width="12.5703125" style="16" customWidth="1"/>
    <col min="25" max="25" width="13.5703125" style="16" customWidth="1"/>
    <col min="26" max="26" width="41.42578125" style="16" customWidth="1"/>
    <col min="27" max="16384" width="8.5703125" style="16"/>
  </cols>
  <sheetData>
    <row r="1" spans="1:23" x14ac:dyDescent="0.2">
      <c r="A1" s="15"/>
      <c r="B1" s="15"/>
      <c r="C1" s="15"/>
      <c r="D1" s="15"/>
      <c r="E1" s="15"/>
      <c r="F1" s="15"/>
      <c r="G1" s="100"/>
      <c r="H1" s="15"/>
      <c r="I1" s="15"/>
      <c r="J1" s="15"/>
      <c r="K1" s="15"/>
      <c r="L1" s="15"/>
      <c r="M1" s="15"/>
      <c r="N1" s="15"/>
      <c r="O1" s="15"/>
      <c r="P1" s="15"/>
      <c r="Q1" s="15"/>
    </row>
    <row r="2" spans="1:23" ht="13.5" thickBot="1" x14ac:dyDescent="0.25">
      <c r="A2" s="15"/>
      <c r="B2" s="15"/>
      <c r="C2" s="15"/>
      <c r="D2" s="15"/>
      <c r="E2" s="15"/>
      <c r="F2" s="15"/>
      <c r="G2" s="100"/>
      <c r="H2" s="15"/>
      <c r="I2" s="15"/>
      <c r="J2" s="15"/>
      <c r="K2" s="15"/>
      <c r="L2" s="15"/>
      <c r="M2" s="15"/>
      <c r="N2" s="15"/>
      <c r="O2" s="15"/>
      <c r="P2" s="15"/>
      <c r="Q2" s="15"/>
    </row>
    <row r="3" spans="1:23" s="18" customFormat="1" ht="15" x14ac:dyDescent="0.2">
      <c r="C3" s="145" t="s">
        <v>73</v>
      </c>
      <c r="D3" s="146"/>
      <c r="E3" s="147"/>
      <c r="F3" s="147"/>
      <c r="G3" s="147"/>
      <c r="H3" s="147"/>
      <c r="I3" s="148"/>
      <c r="J3" s="17"/>
      <c r="K3" s="17"/>
      <c r="L3" s="23" t="s">
        <v>86</v>
      </c>
      <c r="M3" s="23" t="s">
        <v>87</v>
      </c>
      <c r="N3" s="17"/>
      <c r="O3" s="17"/>
    </row>
    <row r="4" spans="1:23" s="20" customFormat="1" ht="24.75" x14ac:dyDescent="0.25">
      <c r="B4" s="61"/>
      <c r="C4" s="149" t="s">
        <v>75</v>
      </c>
      <c r="D4" s="150"/>
      <c r="E4" s="151" t="s">
        <v>76</v>
      </c>
      <c r="F4" s="152"/>
      <c r="G4" s="97" t="s">
        <v>77</v>
      </c>
      <c r="H4" s="63" t="s">
        <v>88</v>
      </c>
      <c r="I4" s="72" t="s">
        <v>79</v>
      </c>
      <c r="J4" s="19"/>
      <c r="K4" s="19"/>
      <c r="L4" s="23" t="s">
        <v>89</v>
      </c>
      <c r="M4" s="23" t="s">
        <v>90</v>
      </c>
      <c r="N4" s="19"/>
      <c r="O4" s="19"/>
    </row>
    <row r="5" spans="1:23" s="26" customFormat="1" ht="54" customHeight="1" thickBot="1" x14ac:dyDescent="0.25">
      <c r="B5" s="62"/>
      <c r="C5" s="153" t="str">
        <f>'Contratación (C)'!A9</f>
        <v>C.R4</v>
      </c>
      <c r="D5" s="154"/>
      <c r="E5" s="155" t="str">
        <f>'Contratación (C)'!B9</f>
        <v xml:space="preserve">Manipulación en la valoración técnica o económica de las ofertas presentadas </v>
      </c>
      <c r="F5" s="156"/>
      <c r="G5" s="60" t="str">
        <f>'Contratación (C)'!C9</f>
        <v>Manipulación del procedimiento de contratación en favor de un licitante o en detrimento de otro o varios.</v>
      </c>
      <c r="H5" s="24">
        <f>'Contratación (C)'!D9</f>
        <v>0</v>
      </c>
      <c r="I5" s="31">
        <f>'Contratación (C)'!E9</f>
        <v>0</v>
      </c>
      <c r="J5" s="15"/>
      <c r="K5" s="15"/>
      <c r="L5" s="15"/>
      <c r="M5" s="25" t="s">
        <v>91</v>
      </c>
      <c r="N5" s="15"/>
      <c r="O5" s="15"/>
    </row>
    <row r="6" spans="1:23" x14ac:dyDescent="0.2">
      <c r="A6" s="15"/>
      <c r="B6" s="15"/>
      <c r="C6" s="15"/>
      <c r="D6" s="15"/>
      <c r="E6" s="15"/>
      <c r="F6" s="15"/>
      <c r="G6" s="100"/>
      <c r="H6" s="15"/>
      <c r="I6" s="15"/>
      <c r="J6" s="15"/>
      <c r="K6" s="15"/>
      <c r="L6" s="15"/>
      <c r="M6" s="15"/>
      <c r="N6" s="15"/>
      <c r="O6" s="15"/>
      <c r="P6" s="15"/>
      <c r="Q6" s="15"/>
    </row>
    <row r="7" spans="1:23" x14ac:dyDescent="0.2">
      <c r="A7" s="15"/>
      <c r="B7" s="15"/>
      <c r="C7" s="15"/>
      <c r="D7" s="15"/>
      <c r="E7" s="15"/>
      <c r="F7" s="15"/>
      <c r="G7" s="100"/>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174" customHeight="1" x14ac:dyDescent="0.2">
      <c r="A10" s="27" t="s">
        <v>251</v>
      </c>
      <c r="B10" s="46" t="s">
        <v>252</v>
      </c>
      <c r="C10" s="66">
        <v>4</v>
      </c>
      <c r="D10" s="66">
        <v>1</v>
      </c>
      <c r="E10" s="70">
        <f>C10*D10</f>
        <v>4</v>
      </c>
      <c r="F10" s="27" t="s">
        <v>253</v>
      </c>
      <c r="G10" s="51" t="s">
        <v>254</v>
      </c>
      <c r="H10" s="67" t="s">
        <v>86</v>
      </c>
      <c r="I10" s="67" t="s">
        <v>87</v>
      </c>
      <c r="J10" s="67">
        <v>-3</v>
      </c>
      <c r="K10" s="67">
        <v>-3</v>
      </c>
      <c r="L10" s="27">
        <f t="shared" ref="L10:M19" si="0">IF(ISNUMBER(C10),IF(C10+J10&gt;1,C10+J10,1),"")</f>
        <v>1</v>
      </c>
      <c r="M10" s="27">
        <f t="shared" si="0"/>
        <v>1</v>
      </c>
      <c r="N10" s="70">
        <f>L10*M10</f>
        <v>1</v>
      </c>
      <c r="O10" s="68"/>
      <c r="P10" s="68"/>
      <c r="Q10" s="68"/>
      <c r="R10" s="66"/>
      <c r="S10" s="66"/>
      <c r="T10" s="27">
        <f>IF(ISNUMBER($L10),IF($L10+R10&gt;1,$L10+R10,1),"")</f>
        <v>1</v>
      </c>
      <c r="U10" s="27">
        <f>IF(ISNUMBER($M10),IF($M10+S10&gt;1,$M10+S10,1),"")</f>
        <v>1</v>
      </c>
      <c r="V10" s="70">
        <f>T10*U10</f>
        <v>1</v>
      </c>
      <c r="W10" s="98" t="s">
        <v>420</v>
      </c>
    </row>
    <row r="11" spans="1:23" ht="150.75" customHeight="1" x14ac:dyDescent="0.2">
      <c r="A11" s="27" t="s">
        <v>255</v>
      </c>
      <c r="B11" s="52" t="s">
        <v>256</v>
      </c>
      <c r="C11" s="66">
        <v>4</v>
      </c>
      <c r="D11" s="66">
        <v>1</v>
      </c>
      <c r="E11" s="70">
        <f t="shared" ref="E11:E19" si="1">C11*D11</f>
        <v>4</v>
      </c>
      <c r="F11" s="27" t="s">
        <v>257</v>
      </c>
      <c r="G11" s="51" t="s">
        <v>258</v>
      </c>
      <c r="H11" s="67" t="s">
        <v>86</v>
      </c>
      <c r="I11" s="67" t="s">
        <v>87</v>
      </c>
      <c r="J11" s="66">
        <v>-3</v>
      </c>
      <c r="K11" s="66">
        <v>-3</v>
      </c>
      <c r="L11" s="27">
        <f t="shared" si="0"/>
        <v>1</v>
      </c>
      <c r="M11" s="27">
        <f t="shared" si="0"/>
        <v>1</v>
      </c>
      <c r="N11" s="70">
        <f t="shared" ref="N11:N19" si="2">L11*M11</f>
        <v>1</v>
      </c>
      <c r="O11" s="68"/>
      <c r="P11" s="68"/>
      <c r="Q11" s="68"/>
      <c r="R11" s="66"/>
      <c r="S11" s="66"/>
      <c r="T11" s="27">
        <f t="shared" ref="T11:T19" si="3">IF(ISNUMBER($L11),IF($L11+R11&gt;1,$L11+R11,1),"")</f>
        <v>1</v>
      </c>
      <c r="U11" s="27">
        <f t="shared" ref="U11:U19" si="4">IF(ISNUMBER($M11),IF($M11+S11&gt;1,$M11+S11,1),"")</f>
        <v>1</v>
      </c>
      <c r="V11" s="70">
        <f t="shared" ref="V11:V19" si="5">T11*U11</f>
        <v>1</v>
      </c>
      <c r="W11" s="98" t="s">
        <v>421</v>
      </c>
    </row>
    <row r="12" spans="1:23" ht="120" customHeight="1" x14ac:dyDescent="0.2">
      <c r="A12" s="27" t="s">
        <v>259</v>
      </c>
      <c r="B12" s="57" t="s">
        <v>260</v>
      </c>
      <c r="C12" s="66">
        <v>4</v>
      </c>
      <c r="D12" s="66">
        <v>1</v>
      </c>
      <c r="E12" s="70">
        <f t="shared" si="1"/>
        <v>4</v>
      </c>
      <c r="F12" s="27" t="s">
        <v>261</v>
      </c>
      <c r="G12" s="49" t="s">
        <v>262</v>
      </c>
      <c r="H12" s="67" t="s">
        <v>86</v>
      </c>
      <c r="I12" s="67" t="s">
        <v>87</v>
      </c>
      <c r="J12" s="66">
        <v>-3</v>
      </c>
      <c r="K12" s="66">
        <v>-3</v>
      </c>
      <c r="L12" s="27">
        <f t="shared" si="0"/>
        <v>1</v>
      </c>
      <c r="M12" s="27">
        <f t="shared" si="0"/>
        <v>1</v>
      </c>
      <c r="N12" s="70">
        <f t="shared" si="2"/>
        <v>1</v>
      </c>
      <c r="O12" s="68"/>
      <c r="P12" s="68"/>
      <c r="Q12" s="68"/>
      <c r="R12" s="66"/>
      <c r="S12" s="66"/>
      <c r="T12" s="27">
        <f t="shared" si="3"/>
        <v>1</v>
      </c>
      <c r="U12" s="27">
        <f t="shared" si="4"/>
        <v>1</v>
      </c>
      <c r="V12" s="70">
        <f t="shared" si="5"/>
        <v>1</v>
      </c>
      <c r="W12" s="157" t="s">
        <v>381</v>
      </c>
    </row>
    <row r="13" spans="1:23" ht="125.25" customHeight="1" x14ac:dyDescent="0.2">
      <c r="A13" s="27" t="s">
        <v>263</v>
      </c>
      <c r="B13" s="56" t="s">
        <v>264</v>
      </c>
      <c r="C13" s="66">
        <v>4</v>
      </c>
      <c r="D13" s="66">
        <v>1</v>
      </c>
      <c r="E13" s="70">
        <f t="shared" si="1"/>
        <v>4</v>
      </c>
      <c r="F13" s="27" t="s">
        <v>265</v>
      </c>
      <c r="G13" s="49" t="s">
        <v>266</v>
      </c>
      <c r="H13" s="67" t="s">
        <v>86</v>
      </c>
      <c r="I13" s="67" t="s">
        <v>87</v>
      </c>
      <c r="J13" s="66">
        <v>-3</v>
      </c>
      <c r="K13" s="66">
        <v>-3</v>
      </c>
      <c r="L13" s="27">
        <f t="shared" si="0"/>
        <v>1</v>
      </c>
      <c r="M13" s="27">
        <f t="shared" si="0"/>
        <v>1</v>
      </c>
      <c r="N13" s="70">
        <f t="shared" si="2"/>
        <v>1</v>
      </c>
      <c r="O13" s="68"/>
      <c r="P13" s="68"/>
      <c r="Q13" s="68"/>
      <c r="R13" s="66"/>
      <c r="S13" s="66"/>
      <c r="T13" s="27">
        <f t="shared" si="3"/>
        <v>1</v>
      </c>
      <c r="U13" s="27">
        <f t="shared" si="4"/>
        <v>1</v>
      </c>
      <c r="V13" s="70">
        <f t="shared" si="5"/>
        <v>1</v>
      </c>
      <c r="W13" s="157" t="s">
        <v>382</v>
      </c>
    </row>
    <row r="14" spans="1:23" ht="162" customHeight="1" x14ac:dyDescent="0.2">
      <c r="A14" s="27" t="s">
        <v>267</v>
      </c>
      <c r="B14" s="46" t="s">
        <v>268</v>
      </c>
      <c r="C14" s="66">
        <v>4</v>
      </c>
      <c r="D14" s="66">
        <v>1</v>
      </c>
      <c r="E14" s="70">
        <f t="shared" si="1"/>
        <v>4</v>
      </c>
      <c r="F14" s="27" t="s">
        <v>269</v>
      </c>
      <c r="G14" s="51" t="s">
        <v>270</v>
      </c>
      <c r="H14" s="67" t="s">
        <v>86</v>
      </c>
      <c r="I14" s="67" t="s">
        <v>87</v>
      </c>
      <c r="J14" s="66">
        <v>-3</v>
      </c>
      <c r="K14" s="66">
        <v>-3</v>
      </c>
      <c r="L14" s="27">
        <f t="shared" si="0"/>
        <v>1</v>
      </c>
      <c r="M14" s="27">
        <f t="shared" si="0"/>
        <v>1</v>
      </c>
      <c r="N14" s="70">
        <f t="shared" si="2"/>
        <v>1</v>
      </c>
      <c r="O14" s="68"/>
      <c r="P14" s="68"/>
      <c r="Q14" s="68"/>
      <c r="R14" s="66"/>
      <c r="S14" s="66"/>
      <c r="T14" s="27">
        <f t="shared" si="3"/>
        <v>1</v>
      </c>
      <c r="U14" s="27">
        <f t="shared" si="4"/>
        <v>1</v>
      </c>
      <c r="V14" s="70">
        <f t="shared" si="5"/>
        <v>1</v>
      </c>
      <c r="W14" s="98" t="s">
        <v>383</v>
      </c>
    </row>
    <row r="15" spans="1:23" ht="102" x14ac:dyDescent="0.2">
      <c r="A15" s="27" t="s">
        <v>271</v>
      </c>
      <c r="B15" s="43" t="s">
        <v>272</v>
      </c>
      <c r="C15" s="66">
        <v>4</v>
      </c>
      <c r="D15" s="66">
        <v>1</v>
      </c>
      <c r="E15" s="70">
        <f t="shared" si="1"/>
        <v>4</v>
      </c>
      <c r="F15" s="27" t="s">
        <v>273</v>
      </c>
      <c r="G15" s="51" t="s">
        <v>274</v>
      </c>
      <c r="H15" s="67" t="s">
        <v>86</v>
      </c>
      <c r="I15" s="67" t="s">
        <v>87</v>
      </c>
      <c r="J15" s="66">
        <v>-3</v>
      </c>
      <c r="K15" s="66">
        <v>-3</v>
      </c>
      <c r="L15" s="27">
        <f t="shared" si="0"/>
        <v>1</v>
      </c>
      <c r="M15" s="27">
        <f t="shared" si="0"/>
        <v>1</v>
      </c>
      <c r="N15" s="70">
        <f t="shared" si="2"/>
        <v>1</v>
      </c>
      <c r="O15" s="68"/>
      <c r="P15" s="68"/>
      <c r="Q15" s="68"/>
      <c r="R15" s="66"/>
      <c r="S15" s="66"/>
      <c r="T15" s="27">
        <f t="shared" si="3"/>
        <v>1</v>
      </c>
      <c r="U15" s="27">
        <f t="shared" si="4"/>
        <v>1</v>
      </c>
      <c r="V15" s="70">
        <f t="shared" si="5"/>
        <v>1</v>
      </c>
      <c r="W15" s="98" t="s">
        <v>422</v>
      </c>
    </row>
    <row r="16" spans="1:23" ht="96" x14ac:dyDescent="0.2">
      <c r="A16" s="27" t="s">
        <v>275</v>
      </c>
      <c r="B16" s="48" t="s">
        <v>276</v>
      </c>
      <c r="C16" s="66">
        <v>4</v>
      </c>
      <c r="D16" s="66">
        <v>1</v>
      </c>
      <c r="E16" s="70">
        <f t="shared" si="1"/>
        <v>4</v>
      </c>
      <c r="F16" s="27" t="s">
        <v>277</v>
      </c>
      <c r="G16" s="51" t="s">
        <v>278</v>
      </c>
      <c r="H16" s="67" t="s">
        <v>86</v>
      </c>
      <c r="I16" s="67" t="s">
        <v>87</v>
      </c>
      <c r="J16" s="66">
        <v>-3</v>
      </c>
      <c r="K16" s="66">
        <v>-3</v>
      </c>
      <c r="L16" s="27">
        <f t="shared" si="0"/>
        <v>1</v>
      </c>
      <c r="M16" s="27">
        <f t="shared" si="0"/>
        <v>1</v>
      </c>
      <c r="N16" s="70">
        <f t="shared" si="2"/>
        <v>1</v>
      </c>
      <c r="O16" s="68"/>
      <c r="P16" s="68"/>
      <c r="Q16" s="68"/>
      <c r="R16" s="66"/>
      <c r="S16" s="66"/>
      <c r="T16" s="27">
        <f t="shared" si="3"/>
        <v>1</v>
      </c>
      <c r="U16" s="27">
        <f t="shared" si="4"/>
        <v>1</v>
      </c>
      <c r="V16" s="70">
        <f t="shared" si="5"/>
        <v>1</v>
      </c>
      <c r="W16" s="98" t="s">
        <v>384</v>
      </c>
    </row>
    <row r="17" spans="1:23" ht="153" x14ac:dyDescent="0.2">
      <c r="A17" s="27" t="s">
        <v>279</v>
      </c>
      <c r="B17" s="46" t="s">
        <v>280</v>
      </c>
      <c r="C17" s="66">
        <v>4</v>
      </c>
      <c r="D17" s="66">
        <v>1</v>
      </c>
      <c r="E17" s="70">
        <f t="shared" si="1"/>
        <v>4</v>
      </c>
      <c r="F17" s="27" t="s">
        <v>281</v>
      </c>
      <c r="G17" s="51" t="s">
        <v>282</v>
      </c>
      <c r="H17" s="67" t="s">
        <v>86</v>
      </c>
      <c r="I17" s="67" t="s">
        <v>87</v>
      </c>
      <c r="J17" s="66">
        <v>-3</v>
      </c>
      <c r="K17" s="66">
        <v>-3</v>
      </c>
      <c r="L17" s="27">
        <f t="shared" si="0"/>
        <v>1</v>
      </c>
      <c r="M17" s="27">
        <f t="shared" si="0"/>
        <v>1</v>
      </c>
      <c r="N17" s="70">
        <f t="shared" si="2"/>
        <v>1</v>
      </c>
      <c r="O17" s="68"/>
      <c r="P17" s="68"/>
      <c r="Q17" s="68"/>
      <c r="R17" s="66"/>
      <c r="S17" s="66"/>
      <c r="T17" s="27">
        <f t="shared" si="3"/>
        <v>1</v>
      </c>
      <c r="U17" s="27">
        <f t="shared" si="4"/>
        <v>1</v>
      </c>
      <c r="V17" s="70">
        <f t="shared" si="5"/>
        <v>1</v>
      </c>
      <c r="W17" s="98" t="s">
        <v>385</v>
      </c>
    </row>
    <row r="18" spans="1:23" ht="153" x14ac:dyDescent="0.2">
      <c r="A18" s="27" t="s">
        <v>283</v>
      </c>
      <c r="B18" s="46" t="s">
        <v>284</v>
      </c>
      <c r="C18" s="66">
        <v>3</v>
      </c>
      <c r="D18" s="66">
        <v>1</v>
      </c>
      <c r="E18" s="70">
        <f t="shared" si="1"/>
        <v>3</v>
      </c>
      <c r="F18" s="27" t="s">
        <v>285</v>
      </c>
      <c r="G18" s="51" t="s">
        <v>286</v>
      </c>
      <c r="H18" s="67" t="s">
        <v>86</v>
      </c>
      <c r="I18" s="67" t="s">
        <v>87</v>
      </c>
      <c r="J18" s="66">
        <v>-2</v>
      </c>
      <c r="K18" s="66">
        <v>-2</v>
      </c>
      <c r="L18" s="27">
        <f t="shared" si="0"/>
        <v>1</v>
      </c>
      <c r="M18" s="27">
        <f t="shared" si="0"/>
        <v>1</v>
      </c>
      <c r="N18" s="70">
        <f t="shared" si="2"/>
        <v>1</v>
      </c>
      <c r="O18" s="68"/>
      <c r="P18" s="68"/>
      <c r="Q18" s="68"/>
      <c r="R18" s="66"/>
      <c r="S18" s="66"/>
      <c r="T18" s="27">
        <f t="shared" si="3"/>
        <v>1</v>
      </c>
      <c r="U18" s="27">
        <f t="shared" si="4"/>
        <v>1</v>
      </c>
      <c r="V18" s="70">
        <f t="shared" si="5"/>
        <v>1</v>
      </c>
      <c r="W18" s="111" t="s">
        <v>386</v>
      </c>
    </row>
    <row r="19" spans="1:23" ht="178.5" x14ac:dyDescent="0.2">
      <c r="A19" s="27" t="s">
        <v>287</v>
      </c>
      <c r="B19" s="46" t="s">
        <v>288</v>
      </c>
      <c r="C19" s="67">
        <v>4</v>
      </c>
      <c r="D19" s="66">
        <v>1</v>
      </c>
      <c r="E19" s="70">
        <f t="shared" si="1"/>
        <v>4</v>
      </c>
      <c r="F19" s="27" t="s">
        <v>289</v>
      </c>
      <c r="G19" s="51" t="s">
        <v>290</v>
      </c>
      <c r="H19" s="67" t="s">
        <v>86</v>
      </c>
      <c r="I19" s="67" t="s">
        <v>87</v>
      </c>
      <c r="J19" s="67">
        <v>-3</v>
      </c>
      <c r="K19" s="67">
        <v>-3</v>
      </c>
      <c r="L19" s="27">
        <f t="shared" si="0"/>
        <v>1</v>
      </c>
      <c r="M19" s="27">
        <f t="shared" si="0"/>
        <v>1</v>
      </c>
      <c r="N19" s="70">
        <f t="shared" si="2"/>
        <v>1</v>
      </c>
      <c r="O19" s="68"/>
      <c r="P19" s="68"/>
      <c r="Q19" s="68"/>
      <c r="R19" s="96"/>
      <c r="S19" s="96"/>
      <c r="T19" s="27">
        <f t="shared" si="3"/>
        <v>1</v>
      </c>
      <c r="U19" s="27">
        <f t="shared" si="4"/>
        <v>1</v>
      </c>
      <c r="V19" s="70">
        <f t="shared" si="5"/>
        <v>1</v>
      </c>
      <c r="W19" s="98" t="s">
        <v>387</v>
      </c>
    </row>
    <row r="20" spans="1:23" ht="48" customHeight="1" x14ac:dyDescent="0.2">
      <c r="D20" s="73" t="s">
        <v>118</v>
      </c>
      <c r="E20" s="69">
        <f>ROUND(SUM(E10:E19)/COUNT(C10:C19),2)</f>
        <v>3.9</v>
      </c>
      <c r="M20" s="73" t="s">
        <v>119</v>
      </c>
      <c r="N20" s="69">
        <f>ROUND(SUMIF(N10:N19,"&gt;0",N10:N19)/COUNT(N10:N19),2)</f>
        <v>1</v>
      </c>
      <c r="U20" s="73" t="s">
        <v>120</v>
      </c>
      <c r="V20" s="69">
        <f>ROUND(SUMIF(V10:V19,"&gt;0",V10:V19)/COUNT(V10:V19),2)</f>
        <v>1</v>
      </c>
    </row>
    <row r="43" spans="4:5" x14ac:dyDescent="0.2">
      <c r="D43" s="16">
        <v>1</v>
      </c>
      <c r="E43" s="16">
        <v>-1</v>
      </c>
    </row>
    <row r="44" spans="4:5" x14ac:dyDescent="0.2">
      <c r="D44" s="16">
        <v>2</v>
      </c>
      <c r="E44" s="16">
        <v>-2</v>
      </c>
    </row>
    <row r="45" spans="4:5" x14ac:dyDescent="0.2">
      <c r="D45" s="16">
        <v>3</v>
      </c>
      <c r="E45" s="16">
        <v>-3</v>
      </c>
    </row>
    <row r="46" spans="4:5" x14ac:dyDescent="0.2">
      <c r="D46" s="16">
        <v>4</v>
      </c>
      <c r="E46" s="1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9">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9">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9">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9">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20">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0:N19">
    <cfRule type="cellIs" dxfId="157" priority="10" operator="between">
      <formula>8</formula>
      <formula>16</formula>
    </cfRule>
    <cfRule type="cellIs" dxfId="156" priority="11" operator="between">
      <formula>4</formula>
      <formula>7.99</formula>
    </cfRule>
    <cfRule type="cellIs" dxfId="155" priority="12" operator="between">
      <formula>1</formula>
      <formula>3.99</formula>
    </cfRule>
  </conditionalFormatting>
  <conditionalFormatting sqref="N20">
    <cfRule type="cellIs" dxfId="154" priority="7" operator="between">
      <formula>8</formula>
      <formula>16</formula>
    </cfRule>
    <cfRule type="cellIs" dxfId="153" priority="8" operator="between">
      <formula>4</formula>
      <formula>7.99</formula>
    </cfRule>
    <cfRule type="cellIs" dxfId="152" priority="9" operator="between">
      <formula>1</formula>
      <formula>3.99</formula>
    </cfRule>
  </conditionalFormatting>
  <conditionalFormatting sqref="V10:V19">
    <cfRule type="cellIs" dxfId="151" priority="4" operator="between">
      <formula>8</formula>
      <formula>16</formula>
    </cfRule>
    <cfRule type="cellIs" dxfId="150" priority="5" operator="between">
      <formula>4</formula>
      <formula>7.99</formula>
    </cfRule>
    <cfRule type="cellIs" dxfId="149" priority="6" operator="between">
      <formula>1</formula>
      <formula>3.99</formula>
    </cfRule>
  </conditionalFormatting>
  <conditionalFormatting sqref="V20">
    <cfRule type="cellIs" dxfId="148" priority="1" operator="between">
      <formula>8</formula>
      <formula>16</formula>
    </cfRule>
    <cfRule type="cellIs" dxfId="147" priority="2" operator="between">
      <formula>4</formula>
      <formula>7.99</formula>
    </cfRule>
    <cfRule type="cellIs" dxfId="146" priority="3" operator="between">
      <formula>1</formula>
      <formula>3.99</formula>
    </cfRule>
  </conditionalFormatting>
  <dataValidations count="4">
    <dataValidation type="list" allowBlank="1" showInputMessage="1" showErrorMessage="1" sqref="R10:S19 J10:K19">
      <formula1>negative</formula1>
    </dataValidation>
    <dataValidation type="list" allowBlank="1" showInputMessage="1" showErrorMessage="1" sqref="C10:D19">
      <formula1>positive</formula1>
    </dataValidation>
    <dataValidation type="list" allowBlank="1" showInputMessage="1" showErrorMessage="1" sqref="H10:H19">
      <formula1>$L$3:$L$4</formula1>
    </dataValidation>
    <dataValidation type="list" allowBlank="1" showInputMessage="1" showErrorMessage="1" sqref="I10:I19">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39"/>
  <sheetViews>
    <sheetView topLeftCell="P13" zoomScaleNormal="100" zoomScaleSheetLayoutView="100" workbookViewId="0">
      <selection activeCell="W10" sqref="W10"/>
    </sheetView>
  </sheetViews>
  <sheetFormatPr baseColWidth="10" defaultColWidth="8.5703125" defaultRowHeight="12.75" x14ac:dyDescent="0.2"/>
  <cols>
    <col min="1" max="1" width="12.5703125" style="16" customWidth="1"/>
    <col min="2" max="2" width="64.5703125" style="16" customWidth="1"/>
    <col min="3" max="5" width="15.5703125" style="16" customWidth="1"/>
    <col min="6" max="6" width="12.5703125" style="16" customWidth="1"/>
    <col min="7" max="7" width="64.5703125" style="16"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48.5703125" style="16" customWidth="1"/>
    <col min="24" max="24" width="12.5703125" style="16" customWidth="1"/>
    <col min="25" max="25" width="13.5703125" style="16" customWidth="1"/>
    <col min="26" max="26" width="41.42578125" style="16" customWidth="1"/>
    <col min="27" max="16384" width="8.5703125" style="16"/>
  </cols>
  <sheetData>
    <row r="1" spans="1:23" x14ac:dyDescent="0.2">
      <c r="A1" s="15"/>
      <c r="B1" s="15"/>
      <c r="C1" s="15"/>
      <c r="D1" s="15"/>
      <c r="E1" s="15"/>
      <c r="F1" s="15"/>
      <c r="G1" s="15"/>
      <c r="H1" s="15"/>
      <c r="I1" s="15"/>
      <c r="J1" s="15"/>
      <c r="K1" s="15"/>
      <c r="L1" s="15"/>
      <c r="M1" s="15"/>
      <c r="N1" s="15"/>
      <c r="O1" s="15"/>
      <c r="P1" s="15"/>
      <c r="Q1" s="15"/>
    </row>
    <row r="2" spans="1:23" ht="13.5" thickBot="1" x14ac:dyDescent="0.25">
      <c r="A2" s="15"/>
      <c r="B2" s="15"/>
      <c r="C2" s="15"/>
      <c r="D2" s="15"/>
      <c r="E2" s="15"/>
      <c r="F2" s="15"/>
      <c r="G2" s="15"/>
      <c r="H2" s="15"/>
      <c r="I2" s="15"/>
      <c r="J2" s="15"/>
      <c r="K2" s="15"/>
      <c r="L2" s="15"/>
      <c r="M2" s="15"/>
      <c r="N2" s="15"/>
      <c r="O2" s="15"/>
      <c r="P2" s="15"/>
      <c r="Q2" s="15"/>
    </row>
    <row r="3" spans="1:23" s="18" customFormat="1" ht="15" x14ac:dyDescent="0.2">
      <c r="C3" s="145" t="s">
        <v>73</v>
      </c>
      <c r="D3" s="146"/>
      <c r="E3" s="147"/>
      <c r="F3" s="147"/>
      <c r="G3" s="147"/>
      <c r="H3" s="147"/>
      <c r="I3" s="148"/>
      <c r="J3" s="17"/>
      <c r="K3" s="17"/>
      <c r="L3" s="23" t="s">
        <v>86</v>
      </c>
      <c r="M3" s="23" t="s">
        <v>87</v>
      </c>
      <c r="N3" s="17"/>
      <c r="O3" s="17"/>
    </row>
    <row r="4" spans="1:23" s="20" customFormat="1" ht="24.75" x14ac:dyDescent="0.25">
      <c r="B4" s="61"/>
      <c r="C4" s="149" t="s">
        <v>75</v>
      </c>
      <c r="D4" s="150"/>
      <c r="E4" s="151" t="s">
        <v>76</v>
      </c>
      <c r="F4" s="152"/>
      <c r="G4" s="71" t="s">
        <v>77</v>
      </c>
      <c r="H4" s="63" t="s">
        <v>88</v>
      </c>
      <c r="I4" s="72" t="s">
        <v>79</v>
      </c>
      <c r="J4" s="19"/>
      <c r="K4" s="19"/>
      <c r="L4" s="23" t="s">
        <v>89</v>
      </c>
      <c r="M4" s="23" t="s">
        <v>90</v>
      </c>
      <c r="N4" s="19"/>
      <c r="O4" s="19"/>
    </row>
    <row r="5" spans="1:23" s="26" customFormat="1" ht="54" customHeight="1" thickBot="1" x14ac:dyDescent="0.25">
      <c r="B5" s="62"/>
      <c r="C5" s="153" t="str">
        <f>'Contratación (C)'!A10</f>
        <v>C.R5</v>
      </c>
      <c r="D5" s="154"/>
      <c r="E5" s="155" t="str">
        <f>'Contratación (C)'!B10</f>
        <v>Fraccionamiento fraudulento del contrato</v>
      </c>
      <c r="F5" s="156"/>
      <c r="G5" s="60" t="str">
        <f>'Contratación (C)'!C10</f>
        <v>Fraccionamiento del contrato en dos o más procedimientos con idéntico adjudicatario evitando la utilización de un procedimiento que, en base a la cuantía total, hubiese requerido mayores garantías de concurrencia y de publicidad.</v>
      </c>
      <c r="H5" s="24">
        <f>'Contratación (C)'!D10</f>
        <v>0</v>
      </c>
      <c r="I5" s="31">
        <f>'Contratación (C)'!E10</f>
        <v>0</v>
      </c>
      <c r="J5" s="15"/>
      <c r="K5" s="15"/>
      <c r="L5" s="15"/>
      <c r="M5" s="25" t="s">
        <v>91</v>
      </c>
      <c r="N5" s="15"/>
      <c r="O5" s="15"/>
    </row>
    <row r="6" spans="1:23" x14ac:dyDescent="0.2">
      <c r="A6" s="15"/>
      <c r="B6" s="15"/>
      <c r="C6" s="15"/>
      <c r="D6" s="15"/>
      <c r="E6" s="15"/>
      <c r="F6" s="15"/>
      <c r="G6" s="15"/>
      <c r="H6" s="15"/>
      <c r="I6" s="15"/>
      <c r="J6" s="15"/>
      <c r="K6" s="15"/>
      <c r="L6" s="15"/>
      <c r="M6" s="15"/>
      <c r="N6" s="15"/>
      <c r="O6" s="15"/>
      <c r="P6" s="15"/>
      <c r="Q6" s="15"/>
    </row>
    <row r="7" spans="1:23" x14ac:dyDescent="0.2">
      <c r="A7" s="15"/>
      <c r="B7" s="15"/>
      <c r="C7" s="15"/>
      <c r="D7" s="15"/>
      <c r="E7" s="15"/>
      <c r="F7" s="15"/>
      <c r="G7" s="15"/>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196.5" customHeight="1" x14ac:dyDescent="0.2">
      <c r="A10" s="27" t="s">
        <v>291</v>
      </c>
      <c r="B10" s="52" t="s">
        <v>292</v>
      </c>
      <c r="C10" s="66">
        <v>4</v>
      </c>
      <c r="D10" s="66">
        <v>1</v>
      </c>
      <c r="E10" s="70">
        <f>C10*D10</f>
        <v>4</v>
      </c>
      <c r="F10" s="27" t="s">
        <v>293</v>
      </c>
      <c r="G10" s="43" t="s">
        <v>294</v>
      </c>
      <c r="H10" s="67" t="s">
        <v>86</v>
      </c>
      <c r="I10" s="67" t="s">
        <v>87</v>
      </c>
      <c r="J10" s="67">
        <v>-3</v>
      </c>
      <c r="K10" s="67">
        <v>-3</v>
      </c>
      <c r="L10" s="27">
        <f t="shared" ref="L10:M12" si="0">IF(ISNUMBER(C10),IF(C10+J10&gt;1,C10+J10,1),"")</f>
        <v>1</v>
      </c>
      <c r="M10" s="27">
        <f t="shared" si="0"/>
        <v>1</v>
      </c>
      <c r="N10" s="70">
        <f>L10*M10</f>
        <v>1</v>
      </c>
      <c r="O10" s="68"/>
      <c r="P10" s="68"/>
      <c r="Q10" s="68"/>
      <c r="R10" s="66"/>
      <c r="S10" s="66"/>
      <c r="T10" s="27">
        <f>IF(ISNUMBER($L10),IF($L10+R10&gt;1,$L10+R10,1),"")</f>
        <v>1</v>
      </c>
      <c r="U10" s="27">
        <f>IF(ISNUMBER($M10),IF($M10+S10&gt;1,$M10+S10,1),"")</f>
        <v>1</v>
      </c>
      <c r="V10" s="70">
        <f>T10*U10</f>
        <v>1</v>
      </c>
      <c r="W10" s="98" t="s">
        <v>423</v>
      </c>
    </row>
    <row r="11" spans="1:23" ht="215.25" customHeight="1" x14ac:dyDescent="0.2">
      <c r="A11" s="27" t="s">
        <v>295</v>
      </c>
      <c r="B11" s="46" t="s">
        <v>296</v>
      </c>
      <c r="C11" s="66">
        <v>4</v>
      </c>
      <c r="D11" s="66">
        <v>1</v>
      </c>
      <c r="E11" s="70">
        <f t="shared" ref="E11:E12" si="1">C11*D11</f>
        <v>4</v>
      </c>
      <c r="F11" s="27" t="s">
        <v>297</v>
      </c>
      <c r="G11" s="49" t="s">
        <v>298</v>
      </c>
      <c r="H11" s="67" t="s">
        <v>86</v>
      </c>
      <c r="I11" s="67" t="s">
        <v>87</v>
      </c>
      <c r="J11" s="67">
        <v>-3</v>
      </c>
      <c r="K11" s="67">
        <v>-3</v>
      </c>
      <c r="L11" s="27">
        <f t="shared" si="0"/>
        <v>1</v>
      </c>
      <c r="M11" s="27">
        <f t="shared" si="0"/>
        <v>1</v>
      </c>
      <c r="N11" s="70">
        <f t="shared" ref="N11:N12" si="2">L11*M11</f>
        <v>1</v>
      </c>
      <c r="O11" s="68"/>
      <c r="P11" s="68"/>
      <c r="Q11" s="68"/>
      <c r="R11" s="66"/>
      <c r="S11" s="66"/>
      <c r="T11" s="27">
        <f t="shared" ref="T11:T12" si="3">IF(ISNUMBER($L11),IF($L11+R11&gt;1,$L11+R11,1),"")</f>
        <v>1</v>
      </c>
      <c r="U11" s="27">
        <f t="shared" ref="U11:U12" si="4">IF(ISNUMBER($M11),IF($M11+S11&gt;1,$M11+S11,1),"")</f>
        <v>1</v>
      </c>
      <c r="V11" s="70">
        <f t="shared" ref="V11:V12" si="5">T11*U11</f>
        <v>1</v>
      </c>
      <c r="W11" s="98" t="s">
        <v>424</v>
      </c>
    </row>
    <row r="12" spans="1:23" ht="219.75" customHeight="1" x14ac:dyDescent="0.2">
      <c r="A12" s="27" t="s">
        <v>299</v>
      </c>
      <c r="B12" s="46" t="s">
        <v>300</v>
      </c>
      <c r="C12" s="67">
        <v>4</v>
      </c>
      <c r="D12" s="66">
        <v>1</v>
      </c>
      <c r="E12" s="70">
        <f t="shared" si="1"/>
        <v>4</v>
      </c>
      <c r="F12" s="27" t="s">
        <v>301</v>
      </c>
      <c r="G12" s="49" t="s">
        <v>302</v>
      </c>
      <c r="H12" s="67" t="s">
        <v>86</v>
      </c>
      <c r="I12" s="67" t="s">
        <v>87</v>
      </c>
      <c r="J12" s="67">
        <v>-3</v>
      </c>
      <c r="K12" s="67">
        <v>-3</v>
      </c>
      <c r="L12" s="27">
        <f t="shared" si="0"/>
        <v>1</v>
      </c>
      <c r="M12" s="27">
        <f t="shared" si="0"/>
        <v>1</v>
      </c>
      <c r="N12" s="70">
        <f t="shared" si="2"/>
        <v>1</v>
      </c>
      <c r="O12" s="68"/>
      <c r="P12" s="68"/>
      <c r="Q12" s="68"/>
      <c r="R12" s="67"/>
      <c r="S12" s="67"/>
      <c r="T12" s="27">
        <f t="shared" si="3"/>
        <v>1</v>
      </c>
      <c r="U12" s="27">
        <f t="shared" si="4"/>
        <v>1</v>
      </c>
      <c r="V12" s="70">
        <f t="shared" si="5"/>
        <v>1</v>
      </c>
      <c r="W12" s="98" t="s">
        <v>388</v>
      </c>
    </row>
    <row r="13" spans="1:23" ht="48" customHeight="1" x14ac:dyDescent="0.2">
      <c r="D13" s="73" t="s">
        <v>118</v>
      </c>
      <c r="E13" s="69">
        <f>ROUND(SUM(E10:E12)/COUNT(C10:C12),2)</f>
        <v>4</v>
      </c>
      <c r="M13" s="73" t="s">
        <v>119</v>
      </c>
      <c r="N13" s="69">
        <f>ROUND(SUMIF(N10:N12,"&gt;0",N10:N12)/COUNT(N10:N12),2)</f>
        <v>1</v>
      </c>
      <c r="U13" s="73" t="s">
        <v>120</v>
      </c>
      <c r="V13" s="69">
        <f>ROUND(SUMIF(V10:V12,"&gt;0",V10:V12)/COUNT(V10:V12),2)</f>
        <v>1</v>
      </c>
    </row>
    <row r="36" spans="4:5" x14ac:dyDescent="0.2">
      <c r="D36" s="16">
        <v>1</v>
      </c>
      <c r="E36" s="16">
        <v>-1</v>
      </c>
    </row>
    <row r="37" spans="4:5" x14ac:dyDescent="0.2">
      <c r="D37" s="16">
        <v>2</v>
      </c>
      <c r="E37" s="16">
        <v>-2</v>
      </c>
    </row>
    <row r="38" spans="4:5" x14ac:dyDescent="0.2">
      <c r="D38" s="16">
        <v>3</v>
      </c>
      <c r="E38" s="16">
        <v>-3</v>
      </c>
    </row>
    <row r="39" spans="4:5" x14ac:dyDescent="0.2">
      <c r="D39" s="16">
        <v>4</v>
      </c>
      <c r="E39" s="1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45" priority="18" operator="between">
      <formula>8</formula>
      <formula>16</formula>
    </cfRule>
    <cfRule type="cellIs" dxfId="144" priority="19" operator="between">
      <formula>4</formula>
      <formula>7.99</formula>
    </cfRule>
    <cfRule type="cellIs" dxfId="143" priority="20" operator="between">
      <formula>1</formula>
      <formula>3.99</formula>
    </cfRule>
  </conditionalFormatting>
  <conditionalFormatting sqref="F10:F12">
    <cfRule type="cellIs" dxfId="142" priority="15" operator="between">
      <formula>11</formula>
      <formula>25</formula>
    </cfRule>
    <cfRule type="cellIs" dxfId="141" priority="16" operator="between">
      <formula>6</formula>
      <formula>10</formula>
    </cfRule>
    <cfRule type="cellIs" dxfId="140" priority="17" operator="between">
      <formula>0</formula>
      <formula>5</formula>
    </cfRule>
  </conditionalFormatting>
  <conditionalFormatting sqref="H10:H12">
    <cfRule type="containsText" dxfId="139" priority="13" operator="containsText" text="Sí">
      <formula>NOT(ISERROR(SEARCH("Sí",H10)))</formula>
    </cfRule>
    <cfRule type="containsText" dxfId="138" priority="14" operator="containsText" text="No">
      <formula>NOT(ISERROR(SEARCH("No",H10)))</formula>
    </cfRule>
  </conditionalFormatting>
  <conditionalFormatting sqref="I10:I12">
    <cfRule type="containsText" dxfId="137" priority="10" operator="containsText" text="Bajo">
      <formula>NOT(ISERROR(SEARCH("Bajo",I10)))</formula>
    </cfRule>
    <cfRule type="containsText" dxfId="136" priority="11" operator="containsText" text="Medio">
      <formula>NOT(ISERROR(SEARCH("Medio",I10)))</formula>
    </cfRule>
    <cfRule type="containsText" dxfId="135" priority="12" operator="containsText" text="Alto">
      <formula>NOT(ISERROR(SEARCH("Alto",I10)))</formula>
    </cfRule>
  </conditionalFormatting>
  <conditionalFormatting sqref="E13">
    <cfRule type="cellIs" dxfId="134" priority="7" operator="between">
      <formula>8</formula>
      <formula>16</formula>
    </cfRule>
    <cfRule type="cellIs" dxfId="133" priority="8" operator="between">
      <formula>4</formula>
      <formula>7.99</formula>
    </cfRule>
    <cfRule type="cellIs" dxfId="132" priority="9" operator="between">
      <formula>1</formula>
      <formula>3.99</formula>
    </cfRule>
  </conditionalFormatting>
  <conditionalFormatting sqref="N13">
    <cfRule type="cellIs" dxfId="131" priority="4" operator="between">
      <formula>8</formula>
      <formula>16</formula>
    </cfRule>
    <cfRule type="cellIs" dxfId="130" priority="5" operator="between">
      <formula>4</formula>
      <formula>7.99</formula>
    </cfRule>
    <cfRule type="cellIs" dxfId="129" priority="6" operator="between">
      <formula>1</formula>
      <formula>3.99</formula>
    </cfRule>
  </conditionalFormatting>
  <conditionalFormatting sqref="V13">
    <cfRule type="cellIs" dxfId="128" priority="1" operator="between">
      <formula>8</formula>
      <formula>16</formula>
    </cfRule>
    <cfRule type="cellIs" dxfId="127" priority="2" operator="between">
      <formula>4</formula>
      <formula>7.99</formula>
    </cfRule>
    <cfRule type="cellIs" dxfId="126"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41"/>
  <sheetViews>
    <sheetView topLeftCell="P15" zoomScaleNormal="100" zoomScaleSheetLayoutView="100" workbookViewId="0">
      <selection activeCell="X13" sqref="X13"/>
    </sheetView>
  </sheetViews>
  <sheetFormatPr baseColWidth="10" defaultColWidth="8.5703125" defaultRowHeight="12.75" x14ac:dyDescent="0.2"/>
  <cols>
    <col min="1" max="1" width="12.5703125" style="16" customWidth="1"/>
    <col min="2" max="2" width="64.5703125" style="16" customWidth="1"/>
    <col min="3" max="3" width="13.42578125" style="16" customWidth="1"/>
    <col min="4" max="4" width="15" style="16" customWidth="1"/>
    <col min="5" max="5" width="14.42578125" style="16" customWidth="1"/>
    <col min="6" max="6" width="12.5703125" style="16" customWidth="1"/>
    <col min="7" max="7" width="64.5703125" style="16"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55.5703125" style="16" customWidth="1"/>
    <col min="24" max="24" width="12.5703125" style="16" customWidth="1"/>
    <col min="25" max="25" width="13.5703125" style="16" customWidth="1"/>
    <col min="26" max="26" width="41.42578125" style="16" customWidth="1"/>
    <col min="27" max="16384" width="8.5703125" style="16"/>
  </cols>
  <sheetData>
    <row r="1" spans="1:23" x14ac:dyDescent="0.2">
      <c r="A1" s="15"/>
      <c r="B1" s="15"/>
      <c r="C1" s="15"/>
      <c r="D1" s="15"/>
      <c r="E1" s="15"/>
      <c r="F1" s="15"/>
      <c r="G1" s="15"/>
      <c r="H1" s="15"/>
      <c r="I1" s="15"/>
      <c r="J1" s="15"/>
      <c r="K1" s="15"/>
      <c r="L1" s="15"/>
      <c r="M1" s="15"/>
      <c r="N1" s="15"/>
      <c r="O1" s="15"/>
      <c r="P1" s="15"/>
      <c r="Q1" s="15"/>
    </row>
    <row r="2" spans="1:23" ht="13.5" thickBot="1" x14ac:dyDescent="0.25">
      <c r="A2" s="15"/>
      <c r="B2" s="15"/>
      <c r="C2" s="15"/>
      <c r="D2" s="15"/>
      <c r="E2" s="15"/>
      <c r="F2" s="15"/>
      <c r="G2" s="15"/>
      <c r="H2" s="15"/>
      <c r="I2" s="15"/>
      <c r="J2" s="15"/>
      <c r="K2" s="15"/>
      <c r="L2" s="15"/>
      <c r="M2" s="15"/>
      <c r="N2" s="15"/>
      <c r="O2" s="15"/>
      <c r="P2" s="15"/>
      <c r="Q2" s="15"/>
    </row>
    <row r="3" spans="1:23" s="18" customFormat="1" ht="15" x14ac:dyDescent="0.2">
      <c r="C3" s="145" t="s">
        <v>73</v>
      </c>
      <c r="D3" s="146"/>
      <c r="E3" s="147"/>
      <c r="F3" s="147"/>
      <c r="G3" s="147"/>
      <c r="H3" s="147"/>
      <c r="I3" s="148"/>
      <c r="J3" s="17"/>
      <c r="K3" s="17"/>
      <c r="L3" s="23" t="s">
        <v>86</v>
      </c>
      <c r="M3" s="23" t="s">
        <v>87</v>
      </c>
      <c r="N3" s="17"/>
      <c r="O3" s="17"/>
    </row>
    <row r="4" spans="1:23" s="20" customFormat="1" ht="24.75" x14ac:dyDescent="0.25">
      <c r="B4" s="61"/>
      <c r="C4" s="149" t="s">
        <v>75</v>
      </c>
      <c r="D4" s="150"/>
      <c r="E4" s="151" t="s">
        <v>76</v>
      </c>
      <c r="F4" s="152"/>
      <c r="G4" s="71" t="s">
        <v>77</v>
      </c>
      <c r="H4" s="63" t="s">
        <v>88</v>
      </c>
      <c r="I4" s="72" t="s">
        <v>79</v>
      </c>
      <c r="J4" s="19"/>
      <c r="K4" s="19"/>
      <c r="L4" s="23" t="s">
        <v>89</v>
      </c>
      <c r="M4" s="23" t="s">
        <v>90</v>
      </c>
      <c r="N4" s="19"/>
      <c r="O4" s="19"/>
    </row>
    <row r="5" spans="1:23" s="26" customFormat="1" ht="54" customHeight="1" thickBot="1" x14ac:dyDescent="0.25">
      <c r="B5" s="62"/>
      <c r="C5" s="153" t="str">
        <f>'Contratación (C)'!A11</f>
        <v>C.R6</v>
      </c>
      <c r="D5" s="154"/>
      <c r="E5" s="155" t="str">
        <f>'Contratación (C)'!B11</f>
        <v>Incumplimientos en la formalización del contrato</v>
      </c>
      <c r="F5" s="156"/>
      <c r="G5" s="60" t="str">
        <f>'Contratación (C)'!C11</f>
        <v>Irregularidades en la formalización del contrato de manera que no se ajusta con exactitud a las condiciones de la licitación o se alteran los términos de la adjudicación.</v>
      </c>
      <c r="H5" s="24">
        <f>'Contratación (C)'!D11</f>
        <v>0</v>
      </c>
      <c r="I5" s="31">
        <f>'Contratación (C)'!E11</f>
        <v>0</v>
      </c>
      <c r="J5" s="15"/>
      <c r="K5" s="15"/>
      <c r="L5" s="15"/>
      <c r="M5" s="25" t="s">
        <v>91</v>
      </c>
      <c r="N5" s="15"/>
      <c r="O5" s="15"/>
    </row>
    <row r="6" spans="1:23" x14ac:dyDescent="0.2">
      <c r="A6" s="15"/>
      <c r="B6" s="15"/>
      <c r="C6" s="15"/>
      <c r="D6" s="15"/>
      <c r="E6" s="15"/>
      <c r="F6" s="15"/>
      <c r="G6" s="15"/>
      <c r="H6" s="15"/>
      <c r="I6" s="15"/>
      <c r="J6" s="15"/>
      <c r="K6" s="15"/>
      <c r="L6" s="15"/>
      <c r="M6" s="15"/>
      <c r="N6" s="15"/>
      <c r="O6" s="15"/>
      <c r="P6" s="15"/>
      <c r="Q6" s="15"/>
    </row>
    <row r="7" spans="1:23" x14ac:dyDescent="0.2">
      <c r="A7" s="15"/>
      <c r="B7" s="15"/>
      <c r="C7" s="15"/>
      <c r="D7" s="15"/>
      <c r="E7" s="15"/>
      <c r="F7" s="15"/>
      <c r="G7" s="15"/>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142.5" customHeight="1" x14ac:dyDescent="0.2">
      <c r="A10" s="27" t="s">
        <v>303</v>
      </c>
      <c r="B10" s="47" t="s">
        <v>389</v>
      </c>
      <c r="C10" s="66">
        <v>4</v>
      </c>
      <c r="D10" s="66">
        <v>1</v>
      </c>
      <c r="E10" s="70">
        <f>C10*D10</f>
        <v>4</v>
      </c>
      <c r="F10" s="27" t="s">
        <v>304</v>
      </c>
      <c r="G10" s="45" t="s">
        <v>305</v>
      </c>
      <c r="H10" s="67" t="s">
        <v>86</v>
      </c>
      <c r="I10" s="67" t="s">
        <v>87</v>
      </c>
      <c r="J10" s="66">
        <v>-3</v>
      </c>
      <c r="K10" s="66">
        <v>-3</v>
      </c>
      <c r="L10" s="27">
        <f t="shared" ref="L10:M14" si="0">IF(ISNUMBER(C10),IF(C10+J10&gt;1,C10+J10,1),"")</f>
        <v>1</v>
      </c>
      <c r="M10" s="27">
        <f t="shared" si="0"/>
        <v>1</v>
      </c>
      <c r="N10" s="70">
        <f>L10*M10</f>
        <v>1</v>
      </c>
      <c r="O10" s="68"/>
      <c r="P10" s="68"/>
      <c r="Q10" s="68"/>
      <c r="R10" s="66"/>
      <c r="S10" s="66"/>
      <c r="T10" s="27">
        <f>IF(ISNUMBER($L10),IF($L10+R10&gt;1,$L10+R10,1),"")</f>
        <v>1</v>
      </c>
      <c r="U10" s="27">
        <f>IF(ISNUMBER($M10),IF($M10+S10&gt;1,$M10+S10,1),"")</f>
        <v>1</v>
      </c>
      <c r="V10" s="70">
        <f>T10*U10</f>
        <v>1</v>
      </c>
      <c r="W10" s="98" t="s">
        <v>425</v>
      </c>
    </row>
    <row r="11" spans="1:23" ht="96" customHeight="1" x14ac:dyDescent="0.2">
      <c r="A11" s="27" t="s">
        <v>306</v>
      </c>
      <c r="B11" s="46" t="s">
        <v>307</v>
      </c>
      <c r="C11" s="66">
        <v>4</v>
      </c>
      <c r="D11" s="66">
        <v>1</v>
      </c>
      <c r="E11" s="70">
        <f t="shared" ref="E11:E14" si="1">C11*D11</f>
        <v>4</v>
      </c>
      <c r="F11" s="27" t="s">
        <v>308</v>
      </c>
      <c r="G11" s="49" t="s">
        <v>309</v>
      </c>
      <c r="H11" s="67" t="s">
        <v>86</v>
      </c>
      <c r="I11" s="67" t="s">
        <v>87</v>
      </c>
      <c r="J11" s="66">
        <v>-3</v>
      </c>
      <c r="K11" s="66">
        <v>-3</v>
      </c>
      <c r="L11" s="27">
        <f t="shared" si="0"/>
        <v>1</v>
      </c>
      <c r="M11" s="27">
        <f t="shared" si="0"/>
        <v>1</v>
      </c>
      <c r="N11" s="70">
        <f t="shared" ref="N11:N14" si="2">L11*M11</f>
        <v>1</v>
      </c>
      <c r="O11" s="68"/>
      <c r="P11" s="68"/>
      <c r="Q11" s="68"/>
      <c r="R11" s="66"/>
      <c r="S11" s="66"/>
      <c r="T11" s="27">
        <f t="shared" ref="T11:T14" si="3">IF(ISNUMBER($L11),IF($L11+R11&gt;1,$L11+R11,1),"")</f>
        <v>1</v>
      </c>
      <c r="U11" s="27">
        <f t="shared" ref="U11:U14" si="4">IF(ISNUMBER($M11),IF($M11+S11&gt;1,$M11+S11,1),"")</f>
        <v>1</v>
      </c>
      <c r="V11" s="70">
        <f t="shared" ref="V11:V14" si="5">T11*U11</f>
        <v>1</v>
      </c>
      <c r="W11" s="98" t="s">
        <v>390</v>
      </c>
    </row>
    <row r="12" spans="1:23" ht="152.25" customHeight="1" x14ac:dyDescent="0.2">
      <c r="A12" s="27" t="s">
        <v>310</v>
      </c>
      <c r="B12" s="46" t="s">
        <v>311</v>
      </c>
      <c r="C12" s="66">
        <v>4</v>
      </c>
      <c r="D12" s="66">
        <v>1</v>
      </c>
      <c r="E12" s="70">
        <f t="shared" si="1"/>
        <v>4</v>
      </c>
      <c r="F12" s="27" t="s">
        <v>312</v>
      </c>
      <c r="G12" s="49" t="s">
        <v>313</v>
      </c>
      <c r="H12" s="67" t="s">
        <v>86</v>
      </c>
      <c r="I12" s="67" t="s">
        <v>87</v>
      </c>
      <c r="J12" s="66">
        <v>-2</v>
      </c>
      <c r="K12" s="66">
        <v>-2</v>
      </c>
      <c r="L12" s="27">
        <f t="shared" si="0"/>
        <v>2</v>
      </c>
      <c r="M12" s="27">
        <f t="shared" si="0"/>
        <v>1</v>
      </c>
      <c r="N12" s="70">
        <f t="shared" si="2"/>
        <v>2</v>
      </c>
      <c r="O12" s="68"/>
      <c r="P12" s="68"/>
      <c r="Q12" s="68"/>
      <c r="R12" s="66"/>
      <c r="S12" s="66"/>
      <c r="T12" s="27">
        <f t="shared" si="3"/>
        <v>2</v>
      </c>
      <c r="U12" s="27">
        <f t="shared" si="4"/>
        <v>1</v>
      </c>
      <c r="V12" s="70">
        <f t="shared" si="5"/>
        <v>2</v>
      </c>
      <c r="W12" s="98" t="s">
        <v>391</v>
      </c>
    </row>
    <row r="13" spans="1:23" ht="169.5" customHeight="1" x14ac:dyDescent="0.2">
      <c r="A13" s="27" t="s">
        <v>314</v>
      </c>
      <c r="B13" s="57" t="s">
        <v>315</v>
      </c>
      <c r="C13" s="66">
        <v>4</v>
      </c>
      <c r="D13" s="66">
        <v>1</v>
      </c>
      <c r="E13" s="70">
        <f t="shared" si="1"/>
        <v>4</v>
      </c>
      <c r="F13" s="27" t="s">
        <v>316</v>
      </c>
      <c r="G13" s="43" t="s">
        <v>317</v>
      </c>
      <c r="H13" s="67" t="s">
        <v>86</v>
      </c>
      <c r="I13" s="67" t="s">
        <v>87</v>
      </c>
      <c r="J13" s="66">
        <v>-3</v>
      </c>
      <c r="K13" s="66">
        <v>-3</v>
      </c>
      <c r="L13" s="27">
        <f t="shared" si="0"/>
        <v>1</v>
      </c>
      <c r="M13" s="27">
        <f t="shared" si="0"/>
        <v>1</v>
      </c>
      <c r="N13" s="70">
        <f t="shared" si="2"/>
        <v>1</v>
      </c>
      <c r="O13" s="68"/>
      <c r="P13" s="68"/>
      <c r="Q13" s="68"/>
      <c r="R13" s="66"/>
      <c r="S13" s="66"/>
      <c r="T13" s="27">
        <f t="shared" si="3"/>
        <v>1</v>
      </c>
      <c r="U13" s="27">
        <f t="shared" si="4"/>
        <v>1</v>
      </c>
      <c r="V13" s="70">
        <f t="shared" si="5"/>
        <v>1</v>
      </c>
      <c r="W13" s="98" t="s">
        <v>426</v>
      </c>
    </row>
    <row r="14" spans="1:23" ht="168.75" customHeight="1" x14ac:dyDescent="0.2">
      <c r="A14" s="27" t="s">
        <v>318</v>
      </c>
      <c r="B14" s="46" t="s">
        <v>319</v>
      </c>
      <c r="C14" s="67">
        <v>3</v>
      </c>
      <c r="D14" s="66">
        <v>1</v>
      </c>
      <c r="E14" s="70">
        <f t="shared" si="1"/>
        <v>3</v>
      </c>
      <c r="F14" s="27" t="s">
        <v>320</v>
      </c>
      <c r="G14" s="43" t="s">
        <v>321</v>
      </c>
      <c r="H14" s="67" t="s">
        <v>86</v>
      </c>
      <c r="I14" s="67" t="s">
        <v>87</v>
      </c>
      <c r="J14" s="67">
        <v>-2</v>
      </c>
      <c r="K14" s="67">
        <v>-2</v>
      </c>
      <c r="L14" s="27">
        <f t="shared" si="0"/>
        <v>1</v>
      </c>
      <c r="M14" s="27">
        <f t="shared" si="0"/>
        <v>1</v>
      </c>
      <c r="N14" s="70">
        <f t="shared" si="2"/>
        <v>1</v>
      </c>
      <c r="O14" s="68"/>
      <c r="P14" s="68"/>
      <c r="Q14" s="68"/>
      <c r="R14" s="67"/>
      <c r="S14" s="67"/>
      <c r="T14" s="27">
        <f t="shared" si="3"/>
        <v>1</v>
      </c>
      <c r="U14" s="27">
        <f t="shared" si="4"/>
        <v>1</v>
      </c>
      <c r="V14" s="70">
        <f t="shared" si="5"/>
        <v>1</v>
      </c>
      <c r="W14" s="98" t="s">
        <v>427</v>
      </c>
    </row>
    <row r="15" spans="1:23" ht="48" customHeight="1" x14ac:dyDescent="0.2">
      <c r="D15" s="73" t="s">
        <v>118</v>
      </c>
      <c r="E15" s="69">
        <f>ROUND(SUM(E10:E14)/COUNT(C10:C14),2)</f>
        <v>3.8</v>
      </c>
      <c r="M15" s="73" t="s">
        <v>119</v>
      </c>
      <c r="N15" s="69">
        <f>ROUND(SUMIF(N10:N14,"&gt;0",N10:N14)/COUNT(N10:N14),2)</f>
        <v>1.2</v>
      </c>
      <c r="U15" s="73" t="s">
        <v>120</v>
      </c>
      <c r="V15" s="69">
        <f>ROUND(SUMIF(V10:V14,"&gt;0",V10:V14)/COUNT(V10:V14),2)</f>
        <v>1.2</v>
      </c>
    </row>
    <row r="38" spans="4:5" x14ac:dyDescent="0.2">
      <c r="D38" s="16">
        <v>1</v>
      </c>
      <c r="E38" s="16">
        <v>-1</v>
      </c>
    </row>
    <row r="39" spans="4:5" x14ac:dyDescent="0.2">
      <c r="D39" s="16">
        <v>2</v>
      </c>
      <c r="E39" s="16">
        <v>-2</v>
      </c>
    </row>
    <row r="40" spans="4:5" x14ac:dyDescent="0.2">
      <c r="D40" s="16">
        <v>3</v>
      </c>
      <c r="E40" s="16">
        <v>-3</v>
      </c>
    </row>
    <row r="41" spans="4:5" x14ac:dyDescent="0.2">
      <c r="D41" s="16">
        <v>4</v>
      </c>
      <c r="E41" s="1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cfRule type="cellIs" dxfId="125" priority="24" operator="between">
      <formula>8</formula>
      <formula>16</formula>
    </cfRule>
    <cfRule type="cellIs" dxfId="124" priority="25" operator="between">
      <formula>4</formula>
      <formula>7.99</formula>
    </cfRule>
    <cfRule type="cellIs" dxfId="123" priority="26" operator="between">
      <formula>1</formula>
      <formula>3.99</formula>
    </cfRule>
  </conditionalFormatting>
  <conditionalFormatting sqref="F10:F14">
    <cfRule type="cellIs" dxfId="122" priority="21" operator="between">
      <formula>11</formula>
      <formula>25</formula>
    </cfRule>
    <cfRule type="cellIs" dxfId="121" priority="22" operator="between">
      <formula>6</formula>
      <formula>10</formula>
    </cfRule>
    <cfRule type="cellIs" dxfId="120" priority="23" operator="between">
      <formula>0</formula>
      <formula>5</formula>
    </cfRule>
  </conditionalFormatting>
  <conditionalFormatting sqref="H10:H14">
    <cfRule type="containsText" dxfId="119" priority="19" operator="containsText" text="Sí">
      <formula>NOT(ISERROR(SEARCH("Sí",H10)))</formula>
    </cfRule>
    <cfRule type="containsText" dxfId="118" priority="20" operator="containsText" text="No">
      <formula>NOT(ISERROR(SEARCH("No",H10)))</formula>
    </cfRule>
  </conditionalFormatting>
  <conditionalFormatting sqref="I10:I14">
    <cfRule type="containsText" dxfId="117" priority="16" operator="containsText" text="Bajo">
      <formula>NOT(ISERROR(SEARCH("Bajo",I10)))</formula>
    </cfRule>
    <cfRule type="containsText" dxfId="116" priority="17" operator="containsText" text="Medio">
      <formula>NOT(ISERROR(SEARCH("Medio",I10)))</formula>
    </cfRule>
    <cfRule type="containsText" dxfId="115" priority="18" operator="containsText" text="Alto">
      <formula>NOT(ISERROR(SEARCH("Alto",I10)))</formula>
    </cfRule>
  </conditionalFormatting>
  <conditionalFormatting sqref="E15">
    <cfRule type="cellIs" dxfId="114" priority="13" operator="between">
      <formula>8</formula>
      <formula>16</formula>
    </cfRule>
    <cfRule type="cellIs" dxfId="113" priority="14" operator="between">
      <formula>4</formula>
      <formula>7.99</formula>
    </cfRule>
    <cfRule type="cellIs" dxfId="112" priority="15" operator="between">
      <formula>1</formula>
      <formula>3.99</formula>
    </cfRule>
  </conditionalFormatting>
  <conditionalFormatting sqref="N10:N14">
    <cfRule type="cellIs" dxfId="111" priority="10" operator="between">
      <formula>8</formula>
      <formula>16</formula>
    </cfRule>
    <cfRule type="cellIs" dxfId="110" priority="11" operator="between">
      <formula>4</formula>
      <formula>7.99</formula>
    </cfRule>
    <cfRule type="cellIs" dxfId="109" priority="12" operator="between">
      <formula>1</formula>
      <formula>3.99</formula>
    </cfRule>
  </conditionalFormatting>
  <conditionalFormatting sqref="N15">
    <cfRule type="cellIs" dxfId="108" priority="7" operator="between">
      <formula>8</formula>
      <formula>16</formula>
    </cfRule>
    <cfRule type="cellIs" dxfId="107" priority="8" operator="between">
      <formula>4</formula>
      <formula>7.99</formula>
    </cfRule>
    <cfRule type="cellIs" dxfId="106" priority="9" operator="between">
      <formula>1</formula>
      <formula>3.99</formula>
    </cfRule>
  </conditionalFormatting>
  <conditionalFormatting sqref="V10:V14">
    <cfRule type="cellIs" dxfId="105" priority="4" operator="between">
      <formula>8</formula>
      <formula>16</formula>
    </cfRule>
    <cfRule type="cellIs" dxfId="104" priority="5" operator="between">
      <formula>4</formula>
      <formula>7.99</formula>
    </cfRule>
    <cfRule type="cellIs" dxfId="103" priority="6" operator="between">
      <formula>1</formula>
      <formula>3.99</formula>
    </cfRule>
  </conditionalFormatting>
  <conditionalFormatting sqref="V15">
    <cfRule type="cellIs" dxfId="102" priority="1" operator="between">
      <formula>8</formula>
      <formula>16</formula>
    </cfRule>
    <cfRule type="cellIs" dxfId="101" priority="2" operator="between">
      <formula>4</formula>
      <formula>7.99</formula>
    </cfRule>
    <cfRule type="cellIs" dxfId="10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40"/>
  <sheetViews>
    <sheetView topLeftCell="P15" zoomScaleNormal="100" zoomScaleSheetLayoutView="100" workbookViewId="0">
      <selection activeCell="W13" sqref="W13"/>
    </sheetView>
  </sheetViews>
  <sheetFormatPr baseColWidth="10" defaultColWidth="8.5703125" defaultRowHeight="12.75" x14ac:dyDescent="0.2"/>
  <cols>
    <col min="1" max="1" width="12.5703125" style="16" customWidth="1"/>
    <col min="2" max="2" width="64.5703125" style="16" customWidth="1"/>
    <col min="3" max="3" width="13.42578125" style="16" customWidth="1"/>
    <col min="4" max="4" width="15" style="16" customWidth="1"/>
    <col min="5" max="5" width="14.42578125" style="16" customWidth="1"/>
    <col min="6" max="6" width="12.5703125" style="16" customWidth="1"/>
    <col min="7" max="7" width="64.5703125" style="16" customWidth="1"/>
    <col min="8" max="8" width="28.42578125" style="16" customWidth="1"/>
    <col min="9" max="9" width="23.42578125" style="16" customWidth="1"/>
    <col min="10" max="11" width="28.42578125" style="16" customWidth="1"/>
    <col min="12" max="14" width="14.5703125" style="16" customWidth="1"/>
    <col min="15" max="15" width="64.5703125" style="16" customWidth="1"/>
    <col min="16" max="17" width="14.5703125" style="16" customWidth="1"/>
    <col min="18" max="19" width="28.42578125" style="16" customWidth="1"/>
    <col min="20" max="22" width="14.5703125" style="16" customWidth="1"/>
    <col min="23" max="23" width="50.28515625" style="16" customWidth="1"/>
    <col min="24" max="24" width="12.5703125" style="16" customWidth="1"/>
    <col min="25" max="25" width="13.5703125" style="16" customWidth="1"/>
    <col min="26" max="26" width="41.42578125" style="16" customWidth="1"/>
    <col min="27" max="16384" width="8.5703125" style="16"/>
  </cols>
  <sheetData>
    <row r="1" spans="1:23" x14ac:dyDescent="0.2">
      <c r="A1" s="15"/>
      <c r="B1" s="15"/>
      <c r="C1" s="15"/>
      <c r="D1" s="15"/>
      <c r="E1" s="15"/>
      <c r="F1" s="15"/>
      <c r="G1" s="15"/>
      <c r="H1" s="15"/>
      <c r="I1" s="15"/>
      <c r="J1" s="15"/>
      <c r="K1" s="15"/>
      <c r="L1" s="15"/>
      <c r="M1" s="15"/>
      <c r="N1" s="15"/>
      <c r="O1" s="15"/>
      <c r="P1" s="15"/>
      <c r="Q1" s="15"/>
    </row>
    <row r="2" spans="1:23" ht="13.5" thickBot="1" x14ac:dyDescent="0.25">
      <c r="A2" s="15"/>
      <c r="B2" s="15"/>
      <c r="C2" s="15"/>
      <c r="D2" s="15"/>
      <c r="E2" s="15"/>
      <c r="F2" s="15"/>
      <c r="G2" s="15"/>
      <c r="H2" s="15"/>
      <c r="I2" s="15"/>
      <c r="J2" s="15"/>
      <c r="K2" s="15"/>
      <c r="L2" s="15"/>
      <c r="M2" s="15"/>
      <c r="N2" s="15"/>
      <c r="O2" s="15"/>
      <c r="P2" s="15"/>
      <c r="Q2" s="15"/>
    </row>
    <row r="3" spans="1:23" s="18" customFormat="1" ht="15" x14ac:dyDescent="0.2">
      <c r="C3" s="145" t="s">
        <v>73</v>
      </c>
      <c r="D3" s="146"/>
      <c r="E3" s="147"/>
      <c r="F3" s="147"/>
      <c r="G3" s="147"/>
      <c r="H3" s="147"/>
      <c r="I3" s="148"/>
      <c r="J3" s="17"/>
      <c r="K3" s="17"/>
      <c r="L3" s="23" t="s">
        <v>86</v>
      </c>
      <c r="M3" s="23" t="s">
        <v>87</v>
      </c>
      <c r="N3" s="17"/>
      <c r="O3" s="17"/>
    </row>
    <row r="4" spans="1:23" s="20" customFormat="1" ht="24.75" x14ac:dyDescent="0.25">
      <c r="B4" s="61"/>
      <c r="C4" s="149" t="s">
        <v>75</v>
      </c>
      <c r="D4" s="150"/>
      <c r="E4" s="151" t="s">
        <v>76</v>
      </c>
      <c r="F4" s="152"/>
      <c r="G4" s="71" t="s">
        <v>77</v>
      </c>
      <c r="H4" s="63" t="s">
        <v>88</v>
      </c>
      <c r="I4" s="72" t="s">
        <v>79</v>
      </c>
      <c r="J4" s="19"/>
      <c r="K4" s="19"/>
      <c r="L4" s="23" t="s">
        <v>89</v>
      </c>
      <c r="M4" s="23" t="s">
        <v>90</v>
      </c>
      <c r="N4" s="19"/>
      <c r="O4" s="19"/>
    </row>
    <row r="5" spans="1:23" s="26" customFormat="1" ht="54" customHeight="1" thickBot="1" x14ac:dyDescent="0.25">
      <c r="B5" s="62"/>
      <c r="C5" s="153" t="str">
        <f>'Contratación (C)'!A12</f>
        <v>C.R7</v>
      </c>
      <c r="D5" s="154"/>
      <c r="E5" s="155" t="str">
        <f>'Contratación (C)'!B12</f>
        <v>Incumplimientos o deficiencias en la ejecución del contrato</v>
      </c>
      <c r="F5" s="156"/>
      <c r="G5" s="60" t="str">
        <f>'Contratación (C)'!C12</f>
        <v>El contratista incumple las especificaciones del contrato durante su ejecución</v>
      </c>
      <c r="H5" s="24">
        <f>'Contratación (C)'!D12</f>
        <v>0</v>
      </c>
      <c r="I5" s="31">
        <f>'Contratación (C)'!E12</f>
        <v>0</v>
      </c>
      <c r="J5" s="15"/>
      <c r="K5" s="15"/>
      <c r="L5" s="15"/>
      <c r="M5" s="25" t="s">
        <v>91</v>
      </c>
      <c r="N5" s="15"/>
      <c r="O5" s="15"/>
    </row>
    <row r="6" spans="1:23" x14ac:dyDescent="0.2">
      <c r="A6" s="15"/>
      <c r="B6" s="15"/>
      <c r="C6" s="15"/>
      <c r="D6" s="15"/>
      <c r="E6" s="15"/>
      <c r="F6" s="15"/>
      <c r="G6" s="15"/>
      <c r="H6" s="15"/>
      <c r="I6" s="15"/>
      <c r="J6" s="15"/>
      <c r="K6" s="15"/>
      <c r="L6" s="15"/>
      <c r="M6" s="15"/>
      <c r="N6" s="15"/>
      <c r="O6" s="15"/>
      <c r="P6" s="15"/>
      <c r="Q6" s="15"/>
    </row>
    <row r="7" spans="1:23" x14ac:dyDescent="0.2">
      <c r="A7" s="15"/>
      <c r="B7" s="15"/>
      <c r="C7" s="15"/>
      <c r="D7" s="15"/>
      <c r="E7" s="15"/>
      <c r="F7" s="15"/>
      <c r="G7" s="15"/>
      <c r="H7" s="15"/>
      <c r="I7" s="15"/>
      <c r="J7" s="15"/>
      <c r="K7" s="15"/>
      <c r="L7" s="15"/>
      <c r="M7" s="15"/>
      <c r="N7" s="15"/>
      <c r="O7" s="15"/>
      <c r="P7" s="15"/>
      <c r="Q7" s="15"/>
    </row>
    <row r="8" spans="1:23" ht="26.25" customHeight="1" x14ac:dyDescent="0.2">
      <c r="A8" s="139" t="s">
        <v>92</v>
      </c>
      <c r="B8" s="144"/>
      <c r="C8" s="136" t="s">
        <v>29</v>
      </c>
      <c r="D8" s="142"/>
      <c r="E8" s="143"/>
      <c r="F8" s="139" t="s">
        <v>93</v>
      </c>
      <c r="G8" s="140"/>
      <c r="H8" s="140"/>
      <c r="I8" s="140"/>
      <c r="J8" s="140"/>
      <c r="K8" s="141"/>
      <c r="L8" s="136" t="s">
        <v>35</v>
      </c>
      <c r="M8" s="137"/>
      <c r="N8" s="138"/>
      <c r="O8" s="139" t="s">
        <v>94</v>
      </c>
      <c r="P8" s="140"/>
      <c r="Q8" s="140"/>
      <c r="R8" s="140"/>
      <c r="S8" s="141"/>
      <c r="T8" s="136" t="s">
        <v>95</v>
      </c>
      <c r="U8" s="137"/>
      <c r="V8" s="138"/>
    </row>
    <row r="9" spans="1:23" ht="48" x14ac:dyDescent="0.2">
      <c r="A9" s="64" t="s">
        <v>96</v>
      </c>
      <c r="B9" s="64" t="s">
        <v>97</v>
      </c>
      <c r="C9" s="73" t="s">
        <v>98</v>
      </c>
      <c r="D9" s="73" t="s">
        <v>99</v>
      </c>
      <c r="E9" s="74" t="s">
        <v>100</v>
      </c>
      <c r="F9" s="64" t="s">
        <v>101</v>
      </c>
      <c r="G9" s="64" t="s">
        <v>102</v>
      </c>
      <c r="H9" s="64" t="s">
        <v>103</v>
      </c>
      <c r="I9" s="64" t="s">
        <v>104</v>
      </c>
      <c r="J9" s="64" t="s">
        <v>105</v>
      </c>
      <c r="K9" s="64" t="s">
        <v>106</v>
      </c>
      <c r="L9" s="73" t="s">
        <v>107</v>
      </c>
      <c r="M9" s="73" t="s">
        <v>108</v>
      </c>
      <c r="N9" s="73" t="s">
        <v>109</v>
      </c>
      <c r="O9" s="64" t="s">
        <v>110</v>
      </c>
      <c r="P9" s="64" t="s">
        <v>111</v>
      </c>
      <c r="Q9" s="64" t="s">
        <v>112</v>
      </c>
      <c r="R9" s="65" t="s">
        <v>113</v>
      </c>
      <c r="S9" s="65" t="s">
        <v>114</v>
      </c>
      <c r="T9" s="73" t="s">
        <v>115</v>
      </c>
      <c r="U9" s="73" t="s">
        <v>116</v>
      </c>
      <c r="V9" s="73" t="s">
        <v>117</v>
      </c>
    </row>
    <row r="10" spans="1:23" ht="189.75" customHeight="1" x14ac:dyDescent="0.2">
      <c r="A10" s="27" t="s">
        <v>322</v>
      </c>
      <c r="B10" s="57" t="s">
        <v>323</v>
      </c>
      <c r="C10" s="67">
        <v>4</v>
      </c>
      <c r="D10" s="66">
        <v>1</v>
      </c>
      <c r="E10" s="70">
        <f>C10*D10</f>
        <v>4</v>
      </c>
      <c r="F10" s="27" t="s">
        <v>324</v>
      </c>
      <c r="G10" s="51" t="s">
        <v>325</v>
      </c>
      <c r="H10" s="67" t="s">
        <v>86</v>
      </c>
      <c r="I10" s="67" t="s">
        <v>87</v>
      </c>
      <c r="J10" s="66">
        <v>-3</v>
      </c>
      <c r="K10" s="66">
        <v>-3</v>
      </c>
      <c r="L10" s="27">
        <f t="shared" ref="L10:M13" si="0">IF(ISNUMBER(C10),IF(C10+J10&gt;1,C10+J10,1),"")</f>
        <v>1</v>
      </c>
      <c r="M10" s="27">
        <f t="shared" si="0"/>
        <v>1</v>
      </c>
      <c r="N10" s="70">
        <f>L10*M10</f>
        <v>1</v>
      </c>
      <c r="O10" s="68"/>
      <c r="P10" s="68"/>
      <c r="Q10" s="68"/>
      <c r="R10" s="66"/>
      <c r="S10" s="66"/>
      <c r="T10" s="27">
        <f>IF(ISNUMBER($L10),IF($L10+R10&gt;1,$L10+R10,1),"")</f>
        <v>1</v>
      </c>
      <c r="U10" s="27">
        <f>IF(ISNUMBER($M10),IF($M10+S10&gt;1,$M10+S10,1),"")</f>
        <v>1</v>
      </c>
      <c r="V10" s="70">
        <f>T10*U10</f>
        <v>1</v>
      </c>
      <c r="W10" s="98" t="s">
        <v>392</v>
      </c>
    </row>
    <row r="11" spans="1:23" ht="221.25" customHeight="1" x14ac:dyDescent="0.2">
      <c r="A11" s="27" t="s">
        <v>326</v>
      </c>
      <c r="B11" s="54" t="s">
        <v>327</v>
      </c>
      <c r="C11" s="67">
        <v>4</v>
      </c>
      <c r="D11" s="66">
        <v>1</v>
      </c>
      <c r="E11" s="70">
        <f t="shared" ref="E11:E13" si="1">C11*D11</f>
        <v>4</v>
      </c>
      <c r="F11" s="27" t="s">
        <v>328</v>
      </c>
      <c r="G11" s="51" t="s">
        <v>329</v>
      </c>
      <c r="H11" s="67" t="s">
        <v>86</v>
      </c>
      <c r="I11" s="67" t="s">
        <v>87</v>
      </c>
      <c r="J11" s="66">
        <v>-3</v>
      </c>
      <c r="K11" s="66">
        <v>-3</v>
      </c>
      <c r="L11" s="27">
        <f t="shared" si="0"/>
        <v>1</v>
      </c>
      <c r="M11" s="27">
        <f t="shared" si="0"/>
        <v>1</v>
      </c>
      <c r="N11" s="70">
        <f t="shared" ref="N11:N13" si="2">L11*M11</f>
        <v>1</v>
      </c>
      <c r="O11" s="68"/>
      <c r="P11" s="68"/>
      <c r="Q11" s="68"/>
      <c r="R11" s="66"/>
      <c r="S11" s="66"/>
      <c r="T11" s="27">
        <f t="shared" ref="T11:T13" si="3">IF(ISNUMBER($L11),IF($L11+R11&gt;1,$L11+R11,1),"")</f>
        <v>1</v>
      </c>
      <c r="U11" s="27">
        <f t="shared" ref="U11:U13" si="4">IF(ISNUMBER($M11),IF($M11+S11&gt;1,$M11+S11,1),"")</f>
        <v>1</v>
      </c>
      <c r="V11" s="70">
        <f t="shared" ref="V11:V13" si="5">T11*U11</f>
        <v>1</v>
      </c>
      <c r="W11" s="98" t="s">
        <v>428</v>
      </c>
    </row>
    <row r="12" spans="1:23" ht="135.75" customHeight="1" x14ac:dyDescent="0.2">
      <c r="A12" s="27" t="s">
        <v>330</v>
      </c>
      <c r="B12" s="52" t="s">
        <v>331</v>
      </c>
      <c r="C12" s="67">
        <v>4</v>
      </c>
      <c r="D12" s="66">
        <v>1</v>
      </c>
      <c r="E12" s="70">
        <f t="shared" si="1"/>
        <v>4</v>
      </c>
      <c r="F12" s="27" t="s">
        <v>332</v>
      </c>
      <c r="G12" s="51" t="s">
        <v>333</v>
      </c>
      <c r="H12" s="67" t="s">
        <v>86</v>
      </c>
      <c r="I12" s="67" t="s">
        <v>87</v>
      </c>
      <c r="J12" s="66">
        <v>-3</v>
      </c>
      <c r="K12" s="66">
        <v>-3</v>
      </c>
      <c r="L12" s="27">
        <f t="shared" si="0"/>
        <v>1</v>
      </c>
      <c r="M12" s="27">
        <f t="shared" si="0"/>
        <v>1</v>
      </c>
      <c r="N12" s="70">
        <f t="shared" si="2"/>
        <v>1</v>
      </c>
      <c r="O12" s="68"/>
      <c r="P12" s="68"/>
      <c r="Q12" s="68"/>
      <c r="R12" s="66"/>
      <c r="S12" s="66"/>
      <c r="T12" s="27">
        <f t="shared" si="3"/>
        <v>1</v>
      </c>
      <c r="U12" s="27">
        <f t="shared" si="4"/>
        <v>1</v>
      </c>
      <c r="V12" s="70">
        <f t="shared" si="5"/>
        <v>1</v>
      </c>
      <c r="W12" s="98" t="s">
        <v>393</v>
      </c>
    </row>
    <row r="13" spans="1:23" ht="161.25" customHeight="1" x14ac:dyDescent="0.2">
      <c r="A13" s="27" t="s">
        <v>334</v>
      </c>
      <c r="B13" s="46" t="s">
        <v>335</v>
      </c>
      <c r="C13" s="67">
        <v>4</v>
      </c>
      <c r="D13" s="66">
        <v>1</v>
      </c>
      <c r="E13" s="70">
        <f t="shared" si="1"/>
        <v>4</v>
      </c>
      <c r="F13" s="27" t="s">
        <v>336</v>
      </c>
      <c r="G13" s="51" t="s">
        <v>337</v>
      </c>
      <c r="H13" s="67" t="s">
        <v>86</v>
      </c>
      <c r="I13" s="67" t="s">
        <v>87</v>
      </c>
      <c r="J13" s="67">
        <v>-3</v>
      </c>
      <c r="K13" s="67">
        <v>-3</v>
      </c>
      <c r="L13" s="27">
        <f t="shared" si="0"/>
        <v>1</v>
      </c>
      <c r="M13" s="27">
        <f t="shared" si="0"/>
        <v>1</v>
      </c>
      <c r="N13" s="70">
        <f t="shared" si="2"/>
        <v>1</v>
      </c>
      <c r="O13" s="68"/>
      <c r="P13" s="68"/>
      <c r="Q13" s="68"/>
      <c r="R13" s="67"/>
      <c r="S13" s="67"/>
      <c r="T13" s="27">
        <f t="shared" si="3"/>
        <v>1</v>
      </c>
      <c r="U13" s="27">
        <f t="shared" si="4"/>
        <v>1</v>
      </c>
      <c r="V13" s="70">
        <f t="shared" si="5"/>
        <v>1</v>
      </c>
      <c r="W13" s="98" t="s">
        <v>394</v>
      </c>
    </row>
    <row r="14" spans="1:23" ht="48" customHeight="1" x14ac:dyDescent="0.2">
      <c r="D14" s="73" t="s">
        <v>118</v>
      </c>
      <c r="E14" s="69">
        <f>ROUND(SUM(E10:E13)/COUNT(C10:C13),2)</f>
        <v>4</v>
      </c>
      <c r="M14" s="73" t="s">
        <v>119</v>
      </c>
      <c r="N14" s="69">
        <f>ROUND(SUMIF(N10:N13,"&gt;0",N10:N13)/COUNT(N10:N13),2)</f>
        <v>1</v>
      </c>
      <c r="U14" s="73" t="s">
        <v>120</v>
      </c>
      <c r="V14" s="69">
        <f>ROUND(SUMIF(V10:V13,"&gt;0",V10:V13)/COUNT(V10:V13),2)</f>
        <v>1</v>
      </c>
    </row>
    <row r="37" spans="4:5" x14ac:dyDescent="0.2">
      <c r="D37" s="16">
        <v>1</v>
      </c>
      <c r="E37" s="16">
        <v>-1</v>
      </c>
    </row>
    <row r="38" spans="4:5" x14ac:dyDescent="0.2">
      <c r="D38" s="16">
        <v>2</v>
      </c>
      <c r="E38" s="16">
        <v>-2</v>
      </c>
    </row>
    <row r="39" spans="4:5" x14ac:dyDescent="0.2">
      <c r="D39" s="16">
        <v>3</v>
      </c>
      <c r="E39" s="16">
        <v>-3</v>
      </c>
    </row>
    <row r="40" spans="4:5" x14ac:dyDescent="0.2">
      <c r="D40" s="16">
        <v>4</v>
      </c>
      <c r="E40" s="1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99" priority="18" operator="between">
      <formula>8</formula>
      <formula>16</formula>
    </cfRule>
    <cfRule type="cellIs" dxfId="98" priority="19" operator="between">
      <formula>4</formula>
      <formula>7.99</formula>
    </cfRule>
    <cfRule type="cellIs" dxfId="97" priority="20" operator="between">
      <formula>1</formula>
      <formula>3.99</formula>
    </cfRule>
  </conditionalFormatting>
  <conditionalFormatting sqref="F10:F13">
    <cfRule type="cellIs" dxfId="96" priority="15" operator="between">
      <formula>11</formula>
      <formula>25</formula>
    </cfRule>
    <cfRule type="cellIs" dxfId="95" priority="16" operator="between">
      <formula>6</formula>
      <formula>10</formula>
    </cfRule>
    <cfRule type="cellIs" dxfId="94" priority="17" operator="between">
      <formula>0</formula>
      <formula>5</formula>
    </cfRule>
  </conditionalFormatting>
  <conditionalFormatting sqref="H10:H13">
    <cfRule type="containsText" dxfId="93" priority="13" operator="containsText" text="Sí">
      <formula>NOT(ISERROR(SEARCH("Sí",H10)))</formula>
    </cfRule>
    <cfRule type="containsText" dxfId="92" priority="14" operator="containsText" text="No">
      <formula>NOT(ISERROR(SEARCH("No",H10)))</formula>
    </cfRule>
  </conditionalFormatting>
  <conditionalFormatting sqref="I10:I13">
    <cfRule type="containsText" dxfId="91" priority="10" operator="containsText" text="Bajo">
      <formula>NOT(ISERROR(SEARCH("Bajo",I10)))</formula>
    </cfRule>
    <cfRule type="containsText" dxfId="90" priority="11" operator="containsText" text="Medio">
      <formula>NOT(ISERROR(SEARCH("Medio",I10)))</formula>
    </cfRule>
    <cfRule type="containsText" dxfId="89" priority="12" operator="containsText" text="Alto">
      <formula>NOT(ISERROR(SEARCH("Alto",I10)))</formula>
    </cfRule>
  </conditionalFormatting>
  <conditionalFormatting sqref="E14">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N14">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4">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8" scale="3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8EB11703DFCA24BBA7C0D5ECFB95691" ma:contentTypeVersion="1" ma:contentTypeDescription="Crear nuevo documento." ma:contentTypeScope="" ma:versionID="5b2ee1591416be45ef8f025dd4ab86e8">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B8C3D2-793C-4637-9B80-CD9E10DCA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6AC965-2063-433D-9D33-EA4A776DA6E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F0D4DA3-C390-4CAC-A9BB-A20BC00BFA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34</vt:i4>
      </vt:variant>
    </vt:vector>
  </HeadingPairs>
  <TitlesOfParts>
    <vt:vector size="47" baseType="lpstr">
      <vt:lpstr>Introducción</vt:lpstr>
      <vt:lpstr>Contratación (C)</vt:lpstr>
      <vt:lpstr>C.R1</vt:lpstr>
      <vt:lpstr>C.R2</vt:lpstr>
      <vt:lpstr>C.R3</vt:lpstr>
      <vt:lpstr>C.R4</vt:lpstr>
      <vt:lpstr>C.R5</vt:lpstr>
      <vt:lpstr>C.R6</vt:lpstr>
      <vt:lpstr>C.R7</vt:lpstr>
      <vt:lpstr>C.R8</vt:lpstr>
      <vt:lpstr>C.R9</vt:lpstr>
      <vt:lpstr>C.R10</vt:lpstr>
      <vt:lpstr>C.R11</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2023-06-26T11:43:06Z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0x01010038EB11703DFCA24BBA7C0D5ECFB95691</vt:lpwstr>
  </property>
</Properties>
</file>