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40_Finanzas\Ventas\INFORMES\AÑO 2026\05 MAYO 26\"/>
    </mc:Choice>
  </mc:AlternateContent>
  <xr:revisionPtr revIDLastSave="0" documentId="13_ncr:1_{C9DB85FA-2A8A-493A-912F-56C4D32980ED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Recaudac.mensual " sheetId="5" r:id="rId1"/>
    <sheet name="Recaudac. Acumul." sheetId="6" r:id="rId2"/>
  </sheets>
  <externalReferences>
    <externalReference r:id="rId3"/>
  </externalReferences>
  <definedNames>
    <definedName name="_xlnm._FilterDatabase" localSheetId="1" hidden="1">'Recaudac. Acumul.'!$C$6:$O$30</definedName>
    <definedName name="_xlnm._FilterDatabase" localSheetId="0" hidden="1">'Recaudac.mensual '!$B$36:$J$84</definedName>
    <definedName name="_xlnm.Print_Area" localSheetId="1">'Recaudac. Acumul.'!$A$34:$I$84</definedName>
    <definedName name="_xlnm.Print_Area" localSheetId="0">'Recaudac.mensual '!$B$34:$J$84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6" l="1"/>
  <c r="B82" i="6" l="1"/>
  <c r="B81" i="6"/>
  <c r="B78" i="6"/>
  <c r="B77" i="6"/>
  <c r="B74" i="6"/>
  <c r="B73" i="6"/>
  <c r="B70" i="6"/>
  <c r="B69" i="6"/>
  <c r="B66" i="6"/>
  <c r="B65" i="6"/>
  <c r="B62" i="6"/>
  <c r="B61" i="6"/>
  <c r="B58" i="6"/>
  <c r="B57" i="6"/>
  <c r="B54" i="6"/>
  <c r="B53" i="6"/>
  <c r="B50" i="6"/>
  <c r="B49" i="6"/>
  <c r="B46" i="6"/>
  <c r="B45" i="6"/>
  <c r="B42" i="6"/>
  <c r="B41" i="6"/>
  <c r="B38" i="6"/>
  <c r="B37" i="6"/>
  <c r="N3" i="6"/>
  <c r="C30" i="5"/>
  <c r="B30" i="6" s="1"/>
  <c r="C29" i="5"/>
  <c r="B29" i="6" s="1"/>
  <c r="C28" i="5"/>
  <c r="B28" i="6" s="1"/>
  <c r="C27" i="5"/>
  <c r="B27" i="6" s="1"/>
  <c r="C26" i="5"/>
  <c r="B26" i="6" s="1"/>
  <c r="C25" i="5"/>
  <c r="B25" i="6" s="1"/>
  <c r="C24" i="5"/>
  <c r="B24" i="6" s="1"/>
  <c r="C23" i="5"/>
  <c r="B23" i="6" s="1"/>
  <c r="C22" i="5"/>
  <c r="B22" i="6" s="1"/>
  <c r="C21" i="5"/>
  <c r="B21" i="6" s="1"/>
  <c r="C20" i="5"/>
  <c r="B20" i="6" s="1"/>
  <c r="C19" i="5"/>
  <c r="B19" i="6" s="1"/>
  <c r="C18" i="5"/>
  <c r="B18" i="6" s="1"/>
  <c r="C17" i="5"/>
  <c r="B17" i="6" s="1"/>
  <c r="C16" i="5"/>
  <c r="B16" i="6" s="1"/>
  <c r="C15" i="5"/>
  <c r="B15" i="6" s="1"/>
  <c r="C14" i="5"/>
  <c r="B14" i="6" s="1"/>
  <c r="C13" i="5"/>
  <c r="B13" i="6" s="1"/>
  <c r="C12" i="5"/>
  <c r="B12" i="6" s="1"/>
  <c r="C11" i="5"/>
  <c r="B11" i="6" s="1"/>
  <c r="C10" i="5"/>
  <c r="B10" i="6" s="1"/>
  <c r="C9" i="5"/>
  <c r="B9" i="6" s="1"/>
  <c r="C8" i="5"/>
  <c r="B8" i="6" s="1"/>
  <c r="C7" i="5"/>
  <c r="C69" i="5" s="1"/>
  <c r="C38" i="5" l="1"/>
  <c r="C54" i="5"/>
  <c r="B7" i="6"/>
  <c r="C57" i="5"/>
  <c r="C41" i="5"/>
  <c r="C70" i="5"/>
  <c r="C73" i="5"/>
  <c r="C42" i="5"/>
  <c r="C45" i="5"/>
  <c r="C58" i="5"/>
  <c r="C61" i="5"/>
  <c r="C74" i="5"/>
  <c r="C77" i="5"/>
  <c r="C46" i="5"/>
  <c r="C49" i="5"/>
  <c r="C62" i="5"/>
  <c r="C65" i="5"/>
  <c r="C78" i="5"/>
  <c r="C81" i="5"/>
  <c r="C37" i="5"/>
  <c r="C50" i="5"/>
  <c r="C53" i="5"/>
  <c r="C66" i="5"/>
  <c r="C82" i="5"/>
</calcChain>
</file>

<file path=xl/sharedStrings.xml><?xml version="1.0" encoding="utf-8"?>
<sst xmlns="http://schemas.openxmlformats.org/spreadsheetml/2006/main" count="157" uniqueCount="36">
  <si>
    <t>Recaudación Mensual</t>
  </si>
  <si>
    <t>Septiembre</t>
  </si>
  <si>
    <t>MES</t>
  </si>
  <si>
    <t>AÑO</t>
  </si>
  <si>
    <t>TOTAL VALENCIA</t>
  </si>
  <si>
    <t>TOTAL ALICANTE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</si>
  <si>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</si>
  <si>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</si>
  <si>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</si>
  <si>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</si>
  <si>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</si>
  <si>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</si>
  <si>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</si>
  <si>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</si>
  <si>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</si>
  <si>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</si>
  <si>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</si>
  <si>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Recaudación mensual Alicante</t>
  </si>
  <si>
    <t>Diferencia</t>
  </si>
  <si>
    <t>%</t>
  </si>
  <si>
    <t>Recaudación Acumulada</t>
  </si>
  <si>
    <t>Recaudación mensual acumulada Alicante</t>
  </si>
  <si>
    <t>LINEA 1</t>
  </si>
  <si>
    <t>LINEA 2</t>
  </si>
  <si>
    <t>LINEA 3</t>
  </si>
  <si>
    <t>LINEA 4</t>
  </si>
  <si>
    <t>LINEA 5</t>
  </si>
  <si>
    <t>LINEA 6</t>
  </si>
  <si>
    <t>LINEA 7</t>
  </si>
  <si>
    <t>LINEA 8</t>
  </si>
  <si>
    <t>LINEA 9</t>
  </si>
  <si>
    <t>LÍNEA 10</t>
  </si>
  <si>
    <t>TOTAL F.G.V</t>
  </si>
  <si>
    <t>LINEA 10</t>
  </si>
  <si>
    <t>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</si>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</sst>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"/>
    <numFmt numFmtId="165" formatCode="#,##0.00\ &quot;€&quot;"/>
  </numFmts>
  <fonts count="16" x14ac:knownFonts="1">
    <font>
      <sz val="11"/>
      <color theme="1"/>
      <name val="Candara"/>
      <family val="2"/>
    </font>
    <font>
      <b/>
      <sz val="16"/>
      <color indexed="61"/>
      <name val="Arial"/>
      <family val="2"/>
    </font>
    <font>
      <b/>
      <sz val="10"/>
      <color indexed="9"/>
      <name val="Arial"/>
      <family val="2"/>
    </font>
    <font>
      <b/>
      <sz val="10"/>
      <name val="Times New Roman"/>
      <family val="1"/>
    </font>
    <font>
      <b/>
      <sz val="9"/>
      <name val="Arial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9"/>
      <color indexed="12"/>
      <name val="SansSerif"/>
      <charset val="2"/>
    </font>
    <font>
      <sz val="10"/>
      <color indexed="8"/>
      <name val="MS Sans Serif"/>
    </font>
    <font>
      <b/>
      <sz val="14"/>
      <color indexed="61"/>
      <name val="Arial"/>
      <family val="2"/>
    </font>
    <font>
      <sz val="9"/>
      <color rgb="FF0000FF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</fills>
  <borders count="5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9" fillId="0" borderId="0"/>
    <xf numFmtId="0" fontId="12" fillId="0" borderId="0"/>
    <xf numFmtId="9" fontId="12" fillId="0" borderId="0" applyFont="0" applyFill="0" applyBorder="0" applyAlignment="0" applyProtection="0"/>
  </cellStyleXfs>
  <cellXfs count="138">
    <xf numFmtId="0" fontId="0" fillId="0" borderId="0" xfId="0"/>
    <xf numFmtId="4" fontId="5" fillId="0" borderId="16" xfId="1" applyNumberFormat="1" applyFont="1" applyFill="1" applyBorder="1" applyAlignment="1">
      <alignment horizontal="right" wrapText="1"/>
    </xf>
    <xf numFmtId="4" fontId="5" fillId="0" borderId="17" xfId="1" applyNumberFormat="1" applyFont="1" applyFill="1" applyBorder="1" applyAlignment="1">
      <alignment horizontal="right" wrapText="1"/>
    </xf>
    <xf numFmtId="4" fontId="5" fillId="0" borderId="18" xfId="1" applyNumberFormat="1" applyFont="1" applyFill="1" applyBorder="1" applyAlignment="1">
      <alignment horizontal="right" wrapText="1"/>
    </xf>
    <xf numFmtId="4" fontId="5" fillId="0" borderId="19" xfId="1" applyNumberFormat="1" applyFont="1" applyFill="1" applyBorder="1" applyAlignment="1">
      <alignment horizontal="right" wrapText="1"/>
    </xf>
    <xf numFmtId="0" fontId="12" fillId="0" borderId="0" xfId="2"/>
    <xf numFmtId="0" fontId="12" fillId="0" borderId="0" xfId="2" applyBorder="1"/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left" vertical="center"/>
    </xf>
    <xf numFmtId="3" fontId="2" fillId="2" borderId="1" xfId="2" applyNumberFormat="1" applyFont="1" applyFill="1" applyBorder="1" applyAlignment="1">
      <alignment horizontal="center" vertical="center"/>
    </xf>
    <xf numFmtId="1" fontId="2" fillId="2" borderId="2" xfId="2" applyNumberFormat="1" applyFont="1" applyFill="1" applyBorder="1" applyAlignment="1">
      <alignment horizontal="left" vertical="center"/>
    </xf>
    <xf numFmtId="3" fontId="2" fillId="2" borderId="2" xfId="2" applyNumberFormat="1" applyFont="1" applyFill="1" applyBorder="1" applyAlignment="1">
      <alignment horizontal="center" vertical="center"/>
    </xf>
    <xf numFmtId="3" fontId="2" fillId="2" borderId="3" xfId="2" applyNumberFormat="1" applyFont="1" applyFill="1" applyBorder="1" applyAlignment="1">
      <alignment horizontal="center" vertical="center"/>
    </xf>
    <xf numFmtId="3" fontId="2" fillId="2" borderId="7" xfId="2" applyNumberFormat="1" applyFont="1" applyFill="1" applyBorder="1" applyAlignment="1">
      <alignment horizontal="center" vertical="center"/>
    </xf>
    <xf numFmtId="3" fontId="2" fillId="2" borderId="4" xfId="2" applyNumberFormat="1" applyFont="1" applyFill="1" applyBorder="1" applyAlignment="1">
      <alignment horizontal="center" vertical="center" wrapText="1"/>
    </xf>
    <xf numFmtId="3" fontId="2" fillId="2" borderId="5" xfId="2" applyNumberFormat="1" applyFont="1" applyFill="1" applyBorder="1" applyAlignment="1">
      <alignment horizontal="center" vertical="center" wrapText="1"/>
    </xf>
    <xf numFmtId="3" fontId="3" fillId="0" borderId="6" xfId="2" applyNumberFormat="1" applyFont="1" applyFill="1" applyBorder="1" applyAlignment="1">
      <alignment horizontal="center" vertical="center"/>
    </xf>
    <xf numFmtId="1" fontId="3" fillId="0" borderId="6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 vertical="center" wrapText="1"/>
    </xf>
    <xf numFmtId="3" fontId="3" fillId="0" borderId="6" xfId="2" applyNumberFormat="1" applyFont="1" applyFill="1" applyBorder="1" applyAlignment="1">
      <alignment horizontal="center" vertical="center" wrapText="1"/>
    </xf>
    <xf numFmtId="4" fontId="5" fillId="0" borderId="9" xfId="2" applyNumberFormat="1" applyFont="1" applyBorder="1"/>
    <xf numFmtId="4" fontId="5" fillId="0" borderId="36" xfId="2" applyNumberFormat="1" applyFont="1" applyBorder="1"/>
    <xf numFmtId="4" fontId="6" fillId="0" borderId="13" xfId="2" applyNumberFormat="1" applyFont="1" applyBorder="1"/>
    <xf numFmtId="4" fontId="6" fillId="0" borderId="37" xfId="2" applyNumberFormat="1" applyFont="1" applyBorder="1"/>
    <xf numFmtId="4" fontId="5" fillId="0" borderId="21" xfId="2" applyNumberFormat="1" applyFont="1" applyBorder="1"/>
    <xf numFmtId="4" fontId="5" fillId="0" borderId="17" xfId="2" applyNumberFormat="1" applyFont="1" applyBorder="1"/>
    <xf numFmtId="4" fontId="5" fillId="0" borderId="38" xfId="2" applyNumberFormat="1" applyFont="1" applyBorder="1"/>
    <xf numFmtId="4" fontId="13" fillId="0" borderId="37" xfId="2" applyNumberFormat="1" applyFont="1" applyBorder="1"/>
    <xf numFmtId="4" fontId="6" fillId="0" borderId="27" xfId="2" applyNumberFormat="1" applyFont="1" applyBorder="1"/>
    <xf numFmtId="4" fontId="6" fillId="0" borderId="39" xfId="2" applyNumberFormat="1" applyFont="1" applyBorder="1"/>
    <xf numFmtId="1" fontId="2" fillId="2" borderId="7" xfId="2" applyNumberFormat="1" applyFont="1" applyFill="1" applyBorder="1" applyAlignment="1">
      <alignment horizontal="center" vertical="center"/>
    </xf>
    <xf numFmtId="3" fontId="2" fillId="2" borderId="31" xfId="2" applyNumberFormat="1" applyFont="1" applyFill="1" applyBorder="1" applyAlignment="1">
      <alignment horizontal="center" vertical="center"/>
    </xf>
    <xf numFmtId="1" fontId="3" fillId="0" borderId="0" xfId="2" applyNumberFormat="1" applyFont="1" applyFill="1" applyBorder="1" applyAlignment="1">
      <alignment horizontal="center" vertical="center"/>
    </xf>
    <xf numFmtId="165" fontId="5" fillId="0" borderId="9" xfId="2" applyNumberFormat="1" applyFont="1" applyFill="1" applyBorder="1" applyAlignment="1"/>
    <xf numFmtId="165" fontId="5" fillId="0" borderId="10" xfId="2" applyNumberFormat="1" applyFont="1" applyFill="1" applyBorder="1" applyAlignment="1"/>
    <xf numFmtId="165" fontId="5" fillId="0" borderId="11" xfId="2" applyNumberFormat="1" applyFont="1" applyFill="1" applyBorder="1"/>
    <xf numFmtId="165" fontId="6" fillId="0" borderId="21" xfId="2" applyNumberFormat="1" applyFont="1" applyFill="1" applyBorder="1"/>
    <xf numFmtId="165" fontId="6" fillId="0" borderId="22" xfId="2" applyNumberFormat="1" applyFont="1" applyFill="1" applyBorder="1"/>
    <xf numFmtId="165" fontId="6" fillId="0" borderId="23" xfId="2" applyNumberFormat="1" applyFont="1" applyFill="1" applyBorder="1"/>
    <xf numFmtId="10" fontId="6" fillId="0" borderId="27" xfId="3" applyNumberFormat="1" applyFont="1" applyFill="1" applyBorder="1"/>
    <xf numFmtId="10" fontId="6" fillId="0" borderId="28" xfId="3" applyNumberFormat="1" applyFont="1" applyFill="1" applyBorder="1"/>
    <xf numFmtId="10" fontId="6" fillId="0" borderId="29" xfId="3" applyNumberFormat="1" applyFont="1" applyFill="1" applyBorder="1"/>
    <xf numFmtId="165" fontId="5" fillId="0" borderId="21" xfId="2" applyNumberFormat="1" applyFont="1" applyFill="1" applyBorder="1" applyAlignment="1"/>
    <xf numFmtId="165" fontId="5" fillId="0" borderId="22" xfId="2" applyNumberFormat="1" applyFont="1" applyFill="1" applyBorder="1" applyAlignment="1"/>
    <xf numFmtId="165" fontId="12" fillId="0" borderId="0" xfId="2" applyNumberFormat="1"/>
    <xf numFmtId="165" fontId="13" fillId="0" borderId="21" xfId="2" applyNumberFormat="1" applyFont="1" applyFill="1" applyBorder="1"/>
    <xf numFmtId="0" fontId="1" fillId="0" borderId="0" xfId="2" applyFont="1" applyAlignment="1">
      <alignment vertical="center"/>
    </xf>
    <xf numFmtId="3" fontId="3" fillId="0" borderId="7" xfId="2" applyNumberFormat="1" applyFont="1" applyFill="1" applyBorder="1" applyAlignment="1">
      <alignment horizontal="center" vertical="center" wrapText="1"/>
    </xf>
    <xf numFmtId="3" fontId="4" fillId="0" borderId="8" xfId="2" applyNumberFormat="1" applyFont="1" applyBorder="1" applyAlignment="1">
      <alignment horizontal="center"/>
    </xf>
    <xf numFmtId="4" fontId="5" fillId="0" borderId="8" xfId="2" applyNumberFormat="1" applyFont="1" applyBorder="1"/>
    <xf numFmtId="4" fontId="5" fillId="0" borderId="10" xfId="2" applyNumberFormat="1" applyFont="1" applyBorder="1"/>
    <xf numFmtId="4" fontId="5" fillId="0" borderId="24" xfId="2" applyNumberFormat="1" applyFont="1" applyBorder="1"/>
    <xf numFmtId="4" fontId="11" fillId="0" borderId="11" xfId="2" applyNumberFormat="1" applyFont="1" applyBorder="1"/>
    <xf numFmtId="4" fontId="5" fillId="0" borderId="11" xfId="2" applyNumberFormat="1" applyFont="1" applyBorder="1"/>
    <xf numFmtId="3" fontId="4" fillId="0" borderId="12" xfId="2" applyNumberFormat="1" applyFont="1" applyBorder="1" applyAlignment="1">
      <alignment horizontal="center"/>
    </xf>
    <xf numFmtId="4" fontId="6" fillId="0" borderId="12" xfId="2" applyNumberFormat="1" applyFont="1" applyBorder="1"/>
    <xf numFmtId="4" fontId="6" fillId="0" borderId="14" xfId="2" applyNumberFormat="1" applyFont="1" applyBorder="1"/>
    <xf numFmtId="4" fontId="6" fillId="0" borderId="15" xfId="2" applyNumberFormat="1" applyFont="1" applyFill="1" applyBorder="1"/>
    <xf numFmtId="4" fontId="6" fillId="0" borderId="15" xfId="2" applyNumberFormat="1" applyFont="1" applyBorder="1"/>
    <xf numFmtId="3" fontId="4" fillId="0" borderId="16" xfId="2" applyNumberFormat="1" applyFont="1" applyBorder="1" applyAlignment="1">
      <alignment horizontal="center"/>
    </xf>
    <xf numFmtId="4" fontId="5" fillId="0" borderId="16" xfId="2" applyNumberFormat="1" applyFont="1" applyBorder="1"/>
    <xf numFmtId="4" fontId="5" fillId="0" borderId="22" xfId="2" applyNumberFormat="1" applyFont="1" applyBorder="1"/>
    <xf numFmtId="4" fontId="5" fillId="0" borderId="19" xfId="2" applyNumberFormat="1" applyFont="1" applyBorder="1"/>
    <xf numFmtId="3" fontId="7" fillId="0" borderId="12" xfId="2" applyNumberFormat="1" applyFont="1" applyBorder="1" applyAlignment="1">
      <alignment horizontal="center"/>
    </xf>
    <xf numFmtId="4" fontId="5" fillId="0" borderId="20" xfId="2" applyNumberFormat="1" applyFont="1" applyBorder="1"/>
    <xf numFmtId="4" fontId="5" fillId="0" borderId="23" xfId="2" applyNumberFormat="1" applyFont="1" applyBorder="1"/>
    <xf numFmtId="4" fontId="5" fillId="0" borderId="20" xfId="2" applyNumberFormat="1" applyFont="1" applyFill="1" applyBorder="1" applyAlignment="1">
      <alignment wrapText="1"/>
    </xf>
    <xf numFmtId="4" fontId="5" fillId="0" borderId="21" xfId="2" applyNumberFormat="1" applyFont="1" applyFill="1" applyBorder="1" applyAlignment="1">
      <alignment wrapText="1"/>
    </xf>
    <xf numFmtId="4" fontId="5" fillId="0" borderId="22" xfId="2" applyNumberFormat="1" applyFont="1" applyFill="1" applyBorder="1" applyAlignment="1">
      <alignment wrapText="1"/>
    </xf>
    <xf numFmtId="4" fontId="8" fillId="0" borderId="20" xfId="2" applyNumberFormat="1" applyFont="1" applyFill="1" applyBorder="1" applyAlignment="1">
      <alignment horizontal="right" vertical="center" wrapText="1"/>
    </xf>
    <xf numFmtId="4" fontId="8" fillId="0" borderId="21" xfId="2" applyNumberFormat="1" applyFont="1" applyFill="1" applyBorder="1" applyAlignment="1">
      <alignment horizontal="right" vertical="center" wrapText="1"/>
    </xf>
    <xf numFmtId="4" fontId="8" fillId="0" borderId="22" xfId="2" applyNumberFormat="1" applyFont="1" applyFill="1" applyBorder="1" applyAlignment="1">
      <alignment horizontal="right" vertical="center" wrapText="1"/>
    </xf>
    <xf numFmtId="4" fontId="5" fillId="0" borderId="23" xfId="2" applyNumberFormat="1" applyFont="1" applyFill="1" applyBorder="1"/>
    <xf numFmtId="4" fontId="5" fillId="0" borderId="18" xfId="2" applyNumberFormat="1" applyFont="1" applyBorder="1"/>
    <xf numFmtId="164" fontId="5" fillId="0" borderId="24" xfId="2" applyNumberFormat="1" applyFont="1" applyBorder="1" applyAlignment="1">
      <alignment horizontal="left"/>
    </xf>
    <xf numFmtId="3" fontId="4" fillId="0" borderId="25" xfId="2" applyNumberFormat="1" applyFont="1" applyBorder="1" applyAlignment="1">
      <alignment horizontal="center"/>
    </xf>
    <xf numFmtId="164" fontId="6" fillId="0" borderId="26" xfId="2" applyNumberFormat="1" applyFont="1" applyBorder="1" applyAlignment="1">
      <alignment horizontal="left"/>
    </xf>
    <xf numFmtId="0" fontId="12" fillId="0" borderId="6" xfId="2" applyBorder="1"/>
    <xf numFmtId="1" fontId="10" fillId="0" borderId="0" xfId="2" applyNumberFormat="1" applyFont="1" applyBorder="1" applyAlignment="1">
      <alignment vertical="center"/>
    </xf>
    <xf numFmtId="0" fontId="12" fillId="0" borderId="0" xfId="2" applyFill="1" applyBorder="1"/>
    <xf numFmtId="10" fontId="12" fillId="0" borderId="0" xfId="2" applyNumberFormat="1"/>
    <xf numFmtId="165" fontId="5" fillId="0" borderId="9" xfId="2" applyNumberFormat="1" applyFont="1" applyFill="1" applyBorder="1"/>
    <xf numFmtId="10" fontId="14" fillId="0" borderId="0" xfId="2" applyNumberFormat="1" applyFont="1"/>
    <xf numFmtId="49" fontId="1" fillId="0" borderId="0" xfId="2" applyNumberFormat="1" applyFont="1" applyAlignment="1">
      <alignment horizontal="left" vertical="center"/>
    </xf>
    <xf numFmtId="4" fontId="5" fillId="0" borderId="42" xfId="2" applyNumberFormat="1" applyFont="1" applyBorder="1"/>
    <xf numFmtId="164" fontId="6" fillId="0" borderId="43" xfId="2" applyNumberFormat="1" applyFont="1" applyBorder="1" applyAlignment="1">
      <alignment horizontal="left"/>
    </xf>
    <xf numFmtId="4" fontId="6" fillId="0" borderId="44" xfId="2" applyNumberFormat="1" applyFont="1" applyBorder="1"/>
    <xf numFmtId="164" fontId="5" fillId="0" borderId="45" xfId="2" applyNumberFormat="1" applyFont="1" applyBorder="1" applyAlignment="1">
      <alignment horizontal="left"/>
    </xf>
    <xf numFmtId="3" fontId="7" fillId="0" borderId="20" xfId="2" applyNumberFormat="1" applyFont="1" applyBorder="1" applyAlignment="1">
      <alignment horizontal="center"/>
    </xf>
    <xf numFmtId="164" fontId="6" fillId="0" borderId="46" xfId="2" applyNumberFormat="1" applyFont="1" applyBorder="1" applyAlignment="1">
      <alignment horizontal="left"/>
    </xf>
    <xf numFmtId="3" fontId="4" fillId="0" borderId="47" xfId="2" applyNumberFormat="1" applyFont="1" applyBorder="1" applyAlignment="1">
      <alignment horizontal="center"/>
    </xf>
    <xf numFmtId="3" fontId="4" fillId="0" borderId="34" xfId="2" applyNumberFormat="1" applyFont="1" applyBorder="1" applyAlignment="1">
      <alignment horizontal="center"/>
    </xf>
    <xf numFmtId="164" fontId="5" fillId="0" borderId="24" xfId="2" applyNumberFormat="1" applyFont="1" applyFill="1" applyBorder="1" applyAlignment="1">
      <alignment horizontal="left"/>
    </xf>
    <xf numFmtId="165" fontId="5" fillId="0" borderId="42" xfId="2" applyNumberFormat="1" applyFont="1" applyFill="1" applyBorder="1" applyAlignment="1"/>
    <xf numFmtId="164" fontId="6" fillId="0" borderId="46" xfId="2" applyNumberFormat="1" applyFont="1" applyFill="1" applyBorder="1" applyAlignment="1">
      <alignment horizontal="left"/>
    </xf>
    <xf numFmtId="165" fontId="6" fillId="0" borderId="48" xfId="2" applyNumberFormat="1" applyFont="1" applyFill="1" applyBorder="1"/>
    <xf numFmtId="1" fontId="6" fillId="0" borderId="46" xfId="2" applyNumberFormat="1" applyFont="1" applyFill="1" applyBorder="1" applyAlignment="1">
      <alignment horizontal="left"/>
    </xf>
    <xf numFmtId="1" fontId="6" fillId="0" borderId="26" xfId="2" applyNumberFormat="1" applyFont="1" applyFill="1" applyBorder="1" applyAlignment="1">
      <alignment horizontal="left"/>
    </xf>
    <xf numFmtId="10" fontId="6" fillId="0" borderId="35" xfId="3" applyNumberFormat="1" applyFont="1" applyFill="1" applyBorder="1"/>
    <xf numFmtId="165" fontId="5" fillId="0" borderId="48" xfId="2" applyNumberFormat="1" applyFont="1" applyFill="1" applyBorder="1" applyAlignment="1"/>
    <xf numFmtId="1" fontId="6" fillId="0" borderId="43" xfId="2" applyNumberFormat="1" applyFont="1" applyFill="1" applyBorder="1" applyAlignment="1">
      <alignment horizontal="left"/>
    </xf>
    <xf numFmtId="165" fontId="13" fillId="0" borderId="48" xfId="2" applyNumberFormat="1" applyFont="1" applyFill="1" applyBorder="1"/>
    <xf numFmtId="4" fontId="12" fillId="0" borderId="0" xfId="2" applyNumberFormat="1"/>
    <xf numFmtId="164" fontId="5" fillId="0" borderId="40" xfId="2" applyNumberFormat="1" applyFont="1" applyFill="1" applyBorder="1" applyAlignment="1">
      <alignment horizontal="left"/>
    </xf>
    <xf numFmtId="164" fontId="6" fillId="0" borderId="49" xfId="2" applyNumberFormat="1" applyFont="1" applyFill="1" applyBorder="1" applyAlignment="1">
      <alignment horizontal="left"/>
    </xf>
    <xf numFmtId="165" fontId="13" fillId="0" borderId="22" xfId="2" applyNumberFormat="1" applyFont="1" applyFill="1" applyBorder="1"/>
    <xf numFmtId="165" fontId="13" fillId="0" borderId="23" xfId="2" applyNumberFormat="1" applyFont="1" applyFill="1" applyBorder="1"/>
    <xf numFmtId="1" fontId="6" fillId="0" borderId="49" xfId="2" applyNumberFormat="1" applyFont="1" applyFill="1" applyBorder="1" applyAlignment="1">
      <alignment horizontal="left"/>
    </xf>
    <xf numFmtId="1" fontId="6" fillId="0" borderId="50" xfId="2" applyNumberFormat="1" applyFont="1" applyFill="1" applyBorder="1" applyAlignment="1">
      <alignment horizontal="left"/>
    </xf>
    <xf numFmtId="165" fontId="5" fillId="0" borderId="42" xfId="2" applyNumberFormat="1" applyFont="1" applyFill="1" applyBorder="1"/>
    <xf numFmtId="1" fontId="6" fillId="0" borderId="41" xfId="2" applyNumberFormat="1" applyFont="1" applyFill="1" applyBorder="1" applyAlignment="1">
      <alignment horizontal="left"/>
    </xf>
    <xf numFmtId="4" fontId="15" fillId="0" borderId="15" xfId="2" applyNumberFormat="1" applyFont="1" applyBorder="1"/>
    <xf numFmtId="4" fontId="15" fillId="0" borderId="12" xfId="2" applyNumberFormat="1" applyFont="1" applyBorder="1"/>
    <xf numFmtId="4" fontId="15" fillId="0" borderId="13" xfId="2" applyNumberFormat="1" applyFont="1" applyBorder="1"/>
    <xf numFmtId="4" fontId="15" fillId="0" borderId="14" xfId="2" applyNumberFormat="1" applyFont="1" applyBorder="1"/>
    <xf numFmtId="4" fontId="15" fillId="0" borderId="13" xfId="1" applyNumberFormat="1" applyFont="1" applyFill="1" applyBorder="1" applyAlignment="1">
      <alignment horizontal="right" wrapText="1"/>
    </xf>
    <xf numFmtId="4" fontId="15" fillId="0" borderId="14" xfId="1" applyNumberFormat="1" applyFont="1" applyFill="1" applyBorder="1" applyAlignment="1">
      <alignment horizontal="right" wrapText="1"/>
    </xf>
    <xf numFmtId="4" fontId="15" fillId="0" borderId="25" xfId="2" applyNumberFormat="1" applyFont="1" applyBorder="1"/>
    <xf numFmtId="4" fontId="15" fillId="0" borderId="27" xfId="2" applyNumberFormat="1" applyFont="1" applyBorder="1"/>
    <xf numFmtId="4" fontId="15" fillId="0" borderId="27" xfId="1" applyNumberFormat="1" applyFont="1" applyFill="1" applyBorder="1" applyAlignment="1">
      <alignment horizontal="right" wrapText="1"/>
    </xf>
    <xf numFmtId="4" fontId="15" fillId="0" borderId="28" xfId="1" applyNumberFormat="1" applyFont="1" applyFill="1" applyBorder="1" applyAlignment="1">
      <alignment horizontal="right" wrapText="1"/>
    </xf>
    <xf numFmtId="4" fontId="15" fillId="0" borderId="29" xfId="2" applyNumberFormat="1" applyFont="1" applyBorder="1"/>
    <xf numFmtId="4" fontId="6" fillId="0" borderId="12" xfId="2" applyNumberFormat="1" applyFont="1" applyFill="1" applyBorder="1"/>
    <xf numFmtId="4" fontId="6" fillId="0" borderId="13" xfId="2" applyNumberFormat="1" applyFont="1" applyFill="1" applyBorder="1"/>
    <xf numFmtId="4" fontId="6" fillId="0" borderId="14" xfId="2" applyNumberFormat="1" applyFont="1" applyFill="1" applyBorder="1"/>
    <xf numFmtId="3" fontId="4" fillId="0" borderId="8" xfId="2" applyNumberFormat="1" applyFont="1" applyFill="1" applyBorder="1" applyAlignment="1">
      <alignment horizontal="center" vertical="center"/>
    </xf>
    <xf numFmtId="3" fontId="4" fillId="0" borderId="20" xfId="2" applyNumberFormat="1" applyFont="1" applyFill="1" applyBorder="1" applyAlignment="1">
      <alignment horizontal="center" vertical="center"/>
    </xf>
    <xf numFmtId="3" fontId="4" fillId="0" borderId="25" xfId="2" applyNumberFormat="1" applyFont="1" applyFill="1" applyBorder="1" applyAlignment="1">
      <alignment horizontal="center" vertical="center"/>
    </xf>
    <xf numFmtId="0" fontId="1" fillId="0" borderId="0" xfId="2" applyFont="1" applyAlignment="1">
      <alignment horizontal="right" vertical="center"/>
    </xf>
    <xf numFmtId="1" fontId="10" fillId="0" borderId="30" xfId="2" applyNumberFormat="1" applyFont="1" applyBorder="1" applyAlignment="1">
      <alignment horizontal="center" vertical="center"/>
    </xf>
    <xf numFmtId="0" fontId="12" fillId="0" borderId="20" xfId="2" applyFill="1" applyBorder="1" applyAlignment="1">
      <alignment horizontal="center" vertical="center"/>
    </xf>
    <xf numFmtId="0" fontId="12" fillId="0" borderId="25" xfId="2" applyFill="1" applyBorder="1" applyAlignment="1">
      <alignment horizontal="center" vertical="center"/>
    </xf>
    <xf numFmtId="3" fontId="4" fillId="0" borderId="32" xfId="2" applyNumberFormat="1" applyFont="1" applyFill="1" applyBorder="1" applyAlignment="1">
      <alignment horizontal="center" vertical="center"/>
    </xf>
    <xf numFmtId="3" fontId="4" fillId="0" borderId="33" xfId="2" applyNumberFormat="1" applyFont="1" applyFill="1" applyBorder="1" applyAlignment="1">
      <alignment horizontal="center" vertical="center"/>
    </xf>
    <xf numFmtId="3" fontId="4" fillId="0" borderId="34" xfId="2" applyNumberFormat="1" applyFont="1" applyFill="1" applyBorder="1" applyAlignment="1">
      <alignment horizontal="center" vertical="center"/>
    </xf>
    <xf numFmtId="0" fontId="12" fillId="0" borderId="33" xfId="2" applyFill="1" applyBorder="1" applyAlignment="1">
      <alignment horizontal="center" vertical="center"/>
    </xf>
    <xf numFmtId="0" fontId="12" fillId="0" borderId="34" xfId="2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_Hoja1" xfId="1" xr:uid="{00000000-0005-0000-0000-000002000000}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</xdr:row>
      <xdr:rowOff>19050</xdr:rowOff>
    </xdr:from>
    <xdr:to>
      <xdr:col>2</xdr:col>
      <xdr:colOff>425450</xdr:colOff>
      <xdr:row>3</xdr:row>
      <xdr:rowOff>31750</xdr:rowOff>
    </xdr:to>
    <xdr:pic>
      <xdr:nvPicPr>
        <xdr:cNvPr id="2" name="Picture 5" descr="FGV1">
          <a:extLst>
            <a:ext uri="{FF2B5EF4-FFF2-40B4-BE49-F238E27FC236}">
              <a16:creationId xmlns:a16="http://schemas.microsoft.com/office/drawing/2014/main" id="{F19A4D21-07CD-463F-B3EF-BA9FA6F5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177800"/>
          <a:ext cx="1155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6350</xdr:rowOff>
    </xdr:from>
    <xdr:to>
      <xdr:col>1</xdr:col>
      <xdr:colOff>431800</xdr:colOff>
      <xdr:row>2</xdr:row>
      <xdr:rowOff>317500</xdr:rowOff>
    </xdr:to>
    <xdr:pic>
      <xdr:nvPicPr>
        <xdr:cNvPr id="2" name="Picture 2" descr="FGV1">
          <a:extLst>
            <a:ext uri="{FF2B5EF4-FFF2-40B4-BE49-F238E27FC236}">
              <a16:creationId xmlns:a16="http://schemas.microsoft.com/office/drawing/2014/main" id="{3FDE9C53-23AC-4916-9DF5-2F181C3BB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65100"/>
          <a:ext cx="11430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40_Finanzas/Ventas/INFORMES/A&#209;O%202026/01%20ENERO%2026/INFORME%20mens%20%20y%20acumul%20Enero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de Estadisticas "/>
      <sheetName val="Recaudac.mensual"/>
      <sheetName val="Recaudac. Acumul."/>
      <sheetName val="Recaud. Trimestral"/>
      <sheetName val="Recaud. Acumul Trimestral"/>
      <sheetName val="Recaud.x Estac."/>
      <sheetName val="Cuadros texto"/>
    </sheetNames>
    <sheetDataSet>
      <sheetData sheetId="0">
        <row r="4">
          <cell r="B4">
            <v>45658</v>
          </cell>
        </row>
        <row r="5">
          <cell r="B5">
            <v>46023</v>
          </cell>
        </row>
        <row r="6">
          <cell r="B6">
            <v>45689</v>
          </cell>
        </row>
        <row r="7">
          <cell r="B7">
            <v>46054</v>
          </cell>
        </row>
        <row r="8">
          <cell r="B8">
            <v>45717</v>
          </cell>
        </row>
        <row r="9">
          <cell r="B9">
            <v>46082</v>
          </cell>
        </row>
        <row r="10">
          <cell r="B10">
            <v>45748</v>
          </cell>
        </row>
        <row r="11">
          <cell r="B11">
            <v>46113</v>
          </cell>
        </row>
        <row r="12">
          <cell r="B12">
            <v>45778</v>
          </cell>
        </row>
        <row r="13">
          <cell r="B13">
            <v>46143</v>
          </cell>
        </row>
        <row r="14">
          <cell r="B14">
            <v>45809</v>
          </cell>
        </row>
        <row r="15">
          <cell r="B15">
            <v>46174</v>
          </cell>
        </row>
        <row r="16">
          <cell r="B16">
            <v>45839</v>
          </cell>
        </row>
        <row r="17">
          <cell r="B17">
            <v>46204</v>
          </cell>
        </row>
        <row r="18">
          <cell r="B18">
            <v>45870</v>
          </cell>
        </row>
        <row r="19">
          <cell r="B19">
            <v>46235</v>
          </cell>
        </row>
        <row r="20">
          <cell r="B20">
            <v>45901</v>
          </cell>
        </row>
        <row r="21">
          <cell r="B21">
            <v>46266</v>
          </cell>
        </row>
        <row r="22">
          <cell r="B22">
            <v>45931</v>
          </cell>
        </row>
        <row r="23">
          <cell r="B23">
            <v>46296</v>
          </cell>
        </row>
        <row r="24">
          <cell r="B24">
            <v>45962</v>
          </cell>
        </row>
        <row r="25">
          <cell r="B25">
            <v>46327</v>
          </cell>
        </row>
        <row r="26">
          <cell r="B26">
            <v>45992</v>
          </cell>
        </row>
        <row r="27">
          <cell r="B27">
            <v>46357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0567E-8A32-4D83-BB1B-98581A5DBFAB}">
  <sheetPr>
    <pageSetUpPr fitToPage="1"/>
  </sheetPr>
  <dimension ref="A1:P85"/>
  <sheetViews>
    <sheetView topLeftCell="B31" workbookViewId="0">
      <selection activeCell="D54" sqref="D54:J56"/>
    </sheetView>
  </sheetViews>
  <sheetFormatPr baseColWidth="10" defaultRowHeight="12.75" x14ac:dyDescent="0.2"/>
  <cols>
    <col min="1" max="1" width="0" style="5" hidden="1" customWidth="1"/>
    <col min="2" max="2" width="10.625" style="5"/>
    <col min="3" max="3" width="8.375" style="5" customWidth="1"/>
    <col min="4" max="13" width="12.375" style="5" customWidth="1"/>
    <col min="14" max="14" width="13.25" style="5" customWidth="1"/>
    <col min="15" max="16" width="13.125" style="5" customWidth="1"/>
    <col min="17" max="256" width="10.625" style="5"/>
    <col min="257" max="257" width="0" style="5" hidden="1" customWidth="1"/>
    <col min="258" max="258" width="10.625" style="5"/>
    <col min="259" max="259" width="8.375" style="5" customWidth="1"/>
    <col min="260" max="269" width="12.375" style="5" customWidth="1"/>
    <col min="270" max="270" width="13.25" style="5" customWidth="1"/>
    <col min="271" max="272" width="13.125" style="5" customWidth="1"/>
    <col min="273" max="512" width="10.625" style="5"/>
    <col min="513" max="513" width="0" style="5" hidden="1" customWidth="1"/>
    <col min="514" max="514" width="10.625" style="5"/>
    <col min="515" max="515" width="8.375" style="5" customWidth="1"/>
    <col min="516" max="525" width="12.375" style="5" customWidth="1"/>
    <col min="526" max="526" width="13.25" style="5" customWidth="1"/>
    <col min="527" max="528" width="13.125" style="5" customWidth="1"/>
    <col min="529" max="768" width="10.625" style="5"/>
    <col min="769" max="769" width="0" style="5" hidden="1" customWidth="1"/>
    <col min="770" max="770" width="10.625" style="5"/>
    <col min="771" max="771" width="8.375" style="5" customWidth="1"/>
    <col min="772" max="781" width="12.375" style="5" customWidth="1"/>
    <col min="782" max="782" width="13.25" style="5" customWidth="1"/>
    <col min="783" max="784" width="13.125" style="5" customWidth="1"/>
    <col min="785" max="1024" width="10.625" style="5"/>
    <col min="1025" max="1025" width="0" style="5" hidden="1" customWidth="1"/>
    <col min="1026" max="1026" width="10.625" style="5"/>
    <col min="1027" max="1027" width="8.375" style="5" customWidth="1"/>
    <col min="1028" max="1037" width="12.375" style="5" customWidth="1"/>
    <col min="1038" max="1038" width="13.25" style="5" customWidth="1"/>
    <col min="1039" max="1040" width="13.125" style="5" customWidth="1"/>
    <col min="1041" max="1280" width="10.625" style="5"/>
    <col min="1281" max="1281" width="0" style="5" hidden="1" customWidth="1"/>
    <col min="1282" max="1282" width="10.625" style="5"/>
    <col min="1283" max="1283" width="8.375" style="5" customWidth="1"/>
    <col min="1284" max="1293" width="12.375" style="5" customWidth="1"/>
    <col min="1294" max="1294" width="13.25" style="5" customWidth="1"/>
    <col min="1295" max="1296" width="13.125" style="5" customWidth="1"/>
    <col min="1297" max="1536" width="10.625" style="5"/>
    <col min="1537" max="1537" width="0" style="5" hidden="1" customWidth="1"/>
    <col min="1538" max="1538" width="10.625" style="5"/>
    <col min="1539" max="1539" width="8.375" style="5" customWidth="1"/>
    <col min="1540" max="1549" width="12.375" style="5" customWidth="1"/>
    <col min="1550" max="1550" width="13.25" style="5" customWidth="1"/>
    <col min="1551" max="1552" width="13.125" style="5" customWidth="1"/>
    <col min="1553" max="1792" width="10.625" style="5"/>
    <col min="1793" max="1793" width="0" style="5" hidden="1" customWidth="1"/>
    <col min="1794" max="1794" width="10.625" style="5"/>
    <col min="1795" max="1795" width="8.375" style="5" customWidth="1"/>
    <col min="1796" max="1805" width="12.375" style="5" customWidth="1"/>
    <col min="1806" max="1806" width="13.25" style="5" customWidth="1"/>
    <col min="1807" max="1808" width="13.125" style="5" customWidth="1"/>
    <col min="1809" max="2048" width="10.625" style="5"/>
    <col min="2049" max="2049" width="0" style="5" hidden="1" customWidth="1"/>
    <col min="2050" max="2050" width="10.625" style="5"/>
    <col min="2051" max="2051" width="8.375" style="5" customWidth="1"/>
    <col min="2052" max="2061" width="12.375" style="5" customWidth="1"/>
    <col min="2062" max="2062" width="13.25" style="5" customWidth="1"/>
    <col min="2063" max="2064" width="13.125" style="5" customWidth="1"/>
    <col min="2065" max="2304" width="10.625" style="5"/>
    <col min="2305" max="2305" width="0" style="5" hidden="1" customWidth="1"/>
    <col min="2306" max="2306" width="10.625" style="5"/>
    <col min="2307" max="2307" width="8.375" style="5" customWidth="1"/>
    <col min="2308" max="2317" width="12.375" style="5" customWidth="1"/>
    <col min="2318" max="2318" width="13.25" style="5" customWidth="1"/>
    <col min="2319" max="2320" width="13.125" style="5" customWidth="1"/>
    <col min="2321" max="2560" width="10.625" style="5"/>
    <col min="2561" max="2561" width="0" style="5" hidden="1" customWidth="1"/>
    <col min="2562" max="2562" width="10.625" style="5"/>
    <col min="2563" max="2563" width="8.375" style="5" customWidth="1"/>
    <col min="2564" max="2573" width="12.375" style="5" customWidth="1"/>
    <col min="2574" max="2574" width="13.25" style="5" customWidth="1"/>
    <col min="2575" max="2576" width="13.125" style="5" customWidth="1"/>
    <col min="2577" max="2816" width="10.625" style="5"/>
    <col min="2817" max="2817" width="0" style="5" hidden="1" customWidth="1"/>
    <col min="2818" max="2818" width="10.625" style="5"/>
    <col min="2819" max="2819" width="8.375" style="5" customWidth="1"/>
    <col min="2820" max="2829" width="12.375" style="5" customWidth="1"/>
    <col min="2830" max="2830" width="13.25" style="5" customWidth="1"/>
    <col min="2831" max="2832" width="13.125" style="5" customWidth="1"/>
    <col min="2833" max="3072" width="10.625" style="5"/>
    <col min="3073" max="3073" width="0" style="5" hidden="1" customWidth="1"/>
    <col min="3074" max="3074" width="10.625" style="5"/>
    <col min="3075" max="3075" width="8.375" style="5" customWidth="1"/>
    <col min="3076" max="3085" width="12.375" style="5" customWidth="1"/>
    <col min="3086" max="3086" width="13.25" style="5" customWidth="1"/>
    <col min="3087" max="3088" width="13.125" style="5" customWidth="1"/>
    <col min="3089" max="3328" width="10.625" style="5"/>
    <col min="3329" max="3329" width="0" style="5" hidden="1" customWidth="1"/>
    <col min="3330" max="3330" width="10.625" style="5"/>
    <col min="3331" max="3331" width="8.375" style="5" customWidth="1"/>
    <col min="3332" max="3341" width="12.375" style="5" customWidth="1"/>
    <col min="3342" max="3342" width="13.25" style="5" customWidth="1"/>
    <col min="3343" max="3344" width="13.125" style="5" customWidth="1"/>
    <col min="3345" max="3584" width="10.625" style="5"/>
    <col min="3585" max="3585" width="0" style="5" hidden="1" customWidth="1"/>
    <col min="3586" max="3586" width="10.625" style="5"/>
    <col min="3587" max="3587" width="8.375" style="5" customWidth="1"/>
    <col min="3588" max="3597" width="12.375" style="5" customWidth="1"/>
    <col min="3598" max="3598" width="13.25" style="5" customWidth="1"/>
    <col min="3599" max="3600" width="13.125" style="5" customWidth="1"/>
    <col min="3601" max="3840" width="10.625" style="5"/>
    <col min="3841" max="3841" width="0" style="5" hidden="1" customWidth="1"/>
    <col min="3842" max="3842" width="10.625" style="5"/>
    <col min="3843" max="3843" width="8.375" style="5" customWidth="1"/>
    <col min="3844" max="3853" width="12.375" style="5" customWidth="1"/>
    <col min="3854" max="3854" width="13.25" style="5" customWidth="1"/>
    <col min="3855" max="3856" width="13.125" style="5" customWidth="1"/>
    <col min="3857" max="4096" width="10.625" style="5"/>
    <col min="4097" max="4097" width="0" style="5" hidden="1" customWidth="1"/>
    <col min="4098" max="4098" width="10.625" style="5"/>
    <col min="4099" max="4099" width="8.375" style="5" customWidth="1"/>
    <col min="4100" max="4109" width="12.375" style="5" customWidth="1"/>
    <col min="4110" max="4110" width="13.25" style="5" customWidth="1"/>
    <col min="4111" max="4112" width="13.125" style="5" customWidth="1"/>
    <col min="4113" max="4352" width="10.625" style="5"/>
    <col min="4353" max="4353" width="0" style="5" hidden="1" customWidth="1"/>
    <col min="4354" max="4354" width="10.625" style="5"/>
    <col min="4355" max="4355" width="8.375" style="5" customWidth="1"/>
    <col min="4356" max="4365" width="12.375" style="5" customWidth="1"/>
    <col min="4366" max="4366" width="13.25" style="5" customWidth="1"/>
    <col min="4367" max="4368" width="13.125" style="5" customWidth="1"/>
    <col min="4369" max="4608" width="10.625" style="5"/>
    <col min="4609" max="4609" width="0" style="5" hidden="1" customWidth="1"/>
    <col min="4610" max="4610" width="10.625" style="5"/>
    <col min="4611" max="4611" width="8.375" style="5" customWidth="1"/>
    <col min="4612" max="4621" width="12.375" style="5" customWidth="1"/>
    <col min="4622" max="4622" width="13.25" style="5" customWidth="1"/>
    <col min="4623" max="4624" width="13.125" style="5" customWidth="1"/>
    <col min="4625" max="4864" width="10.625" style="5"/>
    <col min="4865" max="4865" width="0" style="5" hidden="1" customWidth="1"/>
    <col min="4866" max="4866" width="10.625" style="5"/>
    <col min="4867" max="4867" width="8.375" style="5" customWidth="1"/>
    <col min="4868" max="4877" width="12.375" style="5" customWidth="1"/>
    <col min="4878" max="4878" width="13.25" style="5" customWidth="1"/>
    <col min="4879" max="4880" width="13.125" style="5" customWidth="1"/>
    <col min="4881" max="5120" width="10.625" style="5"/>
    <col min="5121" max="5121" width="0" style="5" hidden="1" customWidth="1"/>
    <col min="5122" max="5122" width="10.625" style="5"/>
    <col min="5123" max="5123" width="8.375" style="5" customWidth="1"/>
    <col min="5124" max="5133" width="12.375" style="5" customWidth="1"/>
    <col min="5134" max="5134" width="13.25" style="5" customWidth="1"/>
    <col min="5135" max="5136" width="13.125" style="5" customWidth="1"/>
    <col min="5137" max="5376" width="10.625" style="5"/>
    <col min="5377" max="5377" width="0" style="5" hidden="1" customWidth="1"/>
    <col min="5378" max="5378" width="10.625" style="5"/>
    <col min="5379" max="5379" width="8.375" style="5" customWidth="1"/>
    <col min="5380" max="5389" width="12.375" style="5" customWidth="1"/>
    <col min="5390" max="5390" width="13.25" style="5" customWidth="1"/>
    <col min="5391" max="5392" width="13.125" style="5" customWidth="1"/>
    <col min="5393" max="5632" width="10.625" style="5"/>
    <col min="5633" max="5633" width="0" style="5" hidden="1" customWidth="1"/>
    <col min="5634" max="5634" width="10.625" style="5"/>
    <col min="5635" max="5635" width="8.375" style="5" customWidth="1"/>
    <col min="5636" max="5645" width="12.375" style="5" customWidth="1"/>
    <col min="5646" max="5646" width="13.25" style="5" customWidth="1"/>
    <col min="5647" max="5648" width="13.125" style="5" customWidth="1"/>
    <col min="5649" max="5888" width="10.625" style="5"/>
    <col min="5889" max="5889" width="0" style="5" hidden="1" customWidth="1"/>
    <col min="5890" max="5890" width="10.625" style="5"/>
    <col min="5891" max="5891" width="8.375" style="5" customWidth="1"/>
    <col min="5892" max="5901" width="12.375" style="5" customWidth="1"/>
    <col min="5902" max="5902" width="13.25" style="5" customWidth="1"/>
    <col min="5903" max="5904" width="13.125" style="5" customWidth="1"/>
    <col min="5905" max="6144" width="10.625" style="5"/>
    <col min="6145" max="6145" width="0" style="5" hidden="1" customWidth="1"/>
    <col min="6146" max="6146" width="10.625" style="5"/>
    <col min="6147" max="6147" width="8.375" style="5" customWidth="1"/>
    <col min="6148" max="6157" width="12.375" style="5" customWidth="1"/>
    <col min="6158" max="6158" width="13.25" style="5" customWidth="1"/>
    <col min="6159" max="6160" width="13.125" style="5" customWidth="1"/>
    <col min="6161" max="6400" width="10.625" style="5"/>
    <col min="6401" max="6401" width="0" style="5" hidden="1" customWidth="1"/>
    <col min="6402" max="6402" width="10.625" style="5"/>
    <col min="6403" max="6403" width="8.375" style="5" customWidth="1"/>
    <col min="6404" max="6413" width="12.375" style="5" customWidth="1"/>
    <col min="6414" max="6414" width="13.25" style="5" customWidth="1"/>
    <col min="6415" max="6416" width="13.125" style="5" customWidth="1"/>
    <col min="6417" max="6656" width="10.625" style="5"/>
    <col min="6657" max="6657" width="0" style="5" hidden="1" customWidth="1"/>
    <col min="6658" max="6658" width="10.625" style="5"/>
    <col min="6659" max="6659" width="8.375" style="5" customWidth="1"/>
    <col min="6660" max="6669" width="12.375" style="5" customWidth="1"/>
    <col min="6670" max="6670" width="13.25" style="5" customWidth="1"/>
    <col min="6671" max="6672" width="13.125" style="5" customWidth="1"/>
    <col min="6673" max="6912" width="10.625" style="5"/>
    <col min="6913" max="6913" width="0" style="5" hidden="1" customWidth="1"/>
    <col min="6914" max="6914" width="10.625" style="5"/>
    <col min="6915" max="6915" width="8.375" style="5" customWidth="1"/>
    <col min="6916" max="6925" width="12.375" style="5" customWidth="1"/>
    <col min="6926" max="6926" width="13.25" style="5" customWidth="1"/>
    <col min="6927" max="6928" width="13.125" style="5" customWidth="1"/>
    <col min="6929" max="7168" width="10.625" style="5"/>
    <col min="7169" max="7169" width="0" style="5" hidden="1" customWidth="1"/>
    <col min="7170" max="7170" width="10.625" style="5"/>
    <col min="7171" max="7171" width="8.375" style="5" customWidth="1"/>
    <col min="7172" max="7181" width="12.375" style="5" customWidth="1"/>
    <col min="7182" max="7182" width="13.25" style="5" customWidth="1"/>
    <col min="7183" max="7184" width="13.125" style="5" customWidth="1"/>
    <col min="7185" max="7424" width="10.625" style="5"/>
    <col min="7425" max="7425" width="0" style="5" hidden="1" customWidth="1"/>
    <col min="7426" max="7426" width="10.625" style="5"/>
    <col min="7427" max="7427" width="8.375" style="5" customWidth="1"/>
    <col min="7428" max="7437" width="12.375" style="5" customWidth="1"/>
    <col min="7438" max="7438" width="13.25" style="5" customWidth="1"/>
    <col min="7439" max="7440" width="13.125" style="5" customWidth="1"/>
    <col min="7441" max="7680" width="10.625" style="5"/>
    <col min="7681" max="7681" width="0" style="5" hidden="1" customWidth="1"/>
    <col min="7682" max="7682" width="10.625" style="5"/>
    <col min="7683" max="7683" width="8.375" style="5" customWidth="1"/>
    <col min="7684" max="7693" width="12.375" style="5" customWidth="1"/>
    <col min="7694" max="7694" width="13.25" style="5" customWidth="1"/>
    <col min="7695" max="7696" width="13.125" style="5" customWidth="1"/>
    <col min="7697" max="7936" width="10.625" style="5"/>
    <col min="7937" max="7937" width="0" style="5" hidden="1" customWidth="1"/>
    <col min="7938" max="7938" width="10.625" style="5"/>
    <col min="7939" max="7939" width="8.375" style="5" customWidth="1"/>
    <col min="7940" max="7949" width="12.375" style="5" customWidth="1"/>
    <col min="7950" max="7950" width="13.25" style="5" customWidth="1"/>
    <col min="7951" max="7952" width="13.125" style="5" customWidth="1"/>
    <col min="7953" max="8192" width="10.625" style="5"/>
    <col min="8193" max="8193" width="0" style="5" hidden="1" customWidth="1"/>
    <col min="8194" max="8194" width="10.625" style="5"/>
    <col min="8195" max="8195" width="8.375" style="5" customWidth="1"/>
    <col min="8196" max="8205" width="12.375" style="5" customWidth="1"/>
    <col min="8206" max="8206" width="13.25" style="5" customWidth="1"/>
    <col min="8207" max="8208" width="13.125" style="5" customWidth="1"/>
    <col min="8209" max="8448" width="10.625" style="5"/>
    <col min="8449" max="8449" width="0" style="5" hidden="1" customWidth="1"/>
    <col min="8450" max="8450" width="10.625" style="5"/>
    <col min="8451" max="8451" width="8.375" style="5" customWidth="1"/>
    <col min="8452" max="8461" width="12.375" style="5" customWidth="1"/>
    <col min="8462" max="8462" width="13.25" style="5" customWidth="1"/>
    <col min="8463" max="8464" width="13.125" style="5" customWidth="1"/>
    <col min="8465" max="8704" width="10.625" style="5"/>
    <col min="8705" max="8705" width="0" style="5" hidden="1" customWidth="1"/>
    <col min="8706" max="8706" width="10.625" style="5"/>
    <col min="8707" max="8707" width="8.375" style="5" customWidth="1"/>
    <col min="8708" max="8717" width="12.375" style="5" customWidth="1"/>
    <col min="8718" max="8718" width="13.25" style="5" customWidth="1"/>
    <col min="8719" max="8720" width="13.125" style="5" customWidth="1"/>
    <col min="8721" max="8960" width="10.625" style="5"/>
    <col min="8961" max="8961" width="0" style="5" hidden="1" customWidth="1"/>
    <col min="8962" max="8962" width="10.625" style="5"/>
    <col min="8963" max="8963" width="8.375" style="5" customWidth="1"/>
    <col min="8964" max="8973" width="12.375" style="5" customWidth="1"/>
    <col min="8974" max="8974" width="13.25" style="5" customWidth="1"/>
    <col min="8975" max="8976" width="13.125" style="5" customWidth="1"/>
    <col min="8977" max="9216" width="10.625" style="5"/>
    <col min="9217" max="9217" width="0" style="5" hidden="1" customWidth="1"/>
    <col min="9218" max="9218" width="10.625" style="5"/>
    <col min="9219" max="9219" width="8.375" style="5" customWidth="1"/>
    <col min="9220" max="9229" width="12.375" style="5" customWidth="1"/>
    <col min="9230" max="9230" width="13.25" style="5" customWidth="1"/>
    <col min="9231" max="9232" width="13.125" style="5" customWidth="1"/>
    <col min="9233" max="9472" width="10.625" style="5"/>
    <col min="9473" max="9473" width="0" style="5" hidden="1" customWidth="1"/>
    <col min="9474" max="9474" width="10.625" style="5"/>
    <col min="9475" max="9475" width="8.375" style="5" customWidth="1"/>
    <col min="9476" max="9485" width="12.375" style="5" customWidth="1"/>
    <col min="9486" max="9486" width="13.25" style="5" customWidth="1"/>
    <col min="9487" max="9488" width="13.125" style="5" customWidth="1"/>
    <col min="9489" max="9728" width="10.625" style="5"/>
    <col min="9729" max="9729" width="0" style="5" hidden="1" customWidth="1"/>
    <col min="9730" max="9730" width="10.625" style="5"/>
    <col min="9731" max="9731" width="8.375" style="5" customWidth="1"/>
    <col min="9732" max="9741" width="12.375" style="5" customWidth="1"/>
    <col min="9742" max="9742" width="13.25" style="5" customWidth="1"/>
    <col min="9743" max="9744" width="13.125" style="5" customWidth="1"/>
    <col min="9745" max="9984" width="10.625" style="5"/>
    <col min="9985" max="9985" width="0" style="5" hidden="1" customWidth="1"/>
    <col min="9986" max="9986" width="10.625" style="5"/>
    <col min="9987" max="9987" width="8.375" style="5" customWidth="1"/>
    <col min="9988" max="9997" width="12.375" style="5" customWidth="1"/>
    <col min="9998" max="9998" width="13.25" style="5" customWidth="1"/>
    <col min="9999" max="10000" width="13.125" style="5" customWidth="1"/>
    <col min="10001" max="10240" width="10.625" style="5"/>
    <col min="10241" max="10241" width="0" style="5" hidden="1" customWidth="1"/>
    <col min="10242" max="10242" width="10.625" style="5"/>
    <col min="10243" max="10243" width="8.375" style="5" customWidth="1"/>
    <col min="10244" max="10253" width="12.375" style="5" customWidth="1"/>
    <col min="10254" max="10254" width="13.25" style="5" customWidth="1"/>
    <col min="10255" max="10256" width="13.125" style="5" customWidth="1"/>
    <col min="10257" max="10496" width="10.625" style="5"/>
    <col min="10497" max="10497" width="0" style="5" hidden="1" customWidth="1"/>
    <col min="10498" max="10498" width="10.625" style="5"/>
    <col min="10499" max="10499" width="8.375" style="5" customWidth="1"/>
    <col min="10500" max="10509" width="12.375" style="5" customWidth="1"/>
    <col min="10510" max="10510" width="13.25" style="5" customWidth="1"/>
    <col min="10511" max="10512" width="13.125" style="5" customWidth="1"/>
    <col min="10513" max="10752" width="10.625" style="5"/>
    <col min="10753" max="10753" width="0" style="5" hidden="1" customWidth="1"/>
    <col min="10754" max="10754" width="10.625" style="5"/>
    <col min="10755" max="10755" width="8.375" style="5" customWidth="1"/>
    <col min="10756" max="10765" width="12.375" style="5" customWidth="1"/>
    <col min="10766" max="10766" width="13.25" style="5" customWidth="1"/>
    <col min="10767" max="10768" width="13.125" style="5" customWidth="1"/>
    <col min="10769" max="11008" width="10.625" style="5"/>
    <col min="11009" max="11009" width="0" style="5" hidden="1" customWidth="1"/>
    <col min="11010" max="11010" width="10.625" style="5"/>
    <col min="11011" max="11011" width="8.375" style="5" customWidth="1"/>
    <col min="11012" max="11021" width="12.375" style="5" customWidth="1"/>
    <col min="11022" max="11022" width="13.25" style="5" customWidth="1"/>
    <col min="11023" max="11024" width="13.125" style="5" customWidth="1"/>
    <col min="11025" max="11264" width="10.625" style="5"/>
    <col min="11265" max="11265" width="0" style="5" hidden="1" customWidth="1"/>
    <col min="11266" max="11266" width="10.625" style="5"/>
    <col min="11267" max="11267" width="8.375" style="5" customWidth="1"/>
    <col min="11268" max="11277" width="12.375" style="5" customWidth="1"/>
    <col min="11278" max="11278" width="13.25" style="5" customWidth="1"/>
    <col min="11279" max="11280" width="13.125" style="5" customWidth="1"/>
    <col min="11281" max="11520" width="10.625" style="5"/>
    <col min="11521" max="11521" width="0" style="5" hidden="1" customWidth="1"/>
    <col min="11522" max="11522" width="10.625" style="5"/>
    <col min="11523" max="11523" width="8.375" style="5" customWidth="1"/>
    <col min="11524" max="11533" width="12.375" style="5" customWidth="1"/>
    <col min="11534" max="11534" width="13.25" style="5" customWidth="1"/>
    <col min="11535" max="11536" width="13.125" style="5" customWidth="1"/>
    <col min="11537" max="11776" width="10.625" style="5"/>
    <col min="11777" max="11777" width="0" style="5" hidden="1" customWidth="1"/>
    <col min="11778" max="11778" width="10.625" style="5"/>
    <col min="11779" max="11779" width="8.375" style="5" customWidth="1"/>
    <col min="11780" max="11789" width="12.375" style="5" customWidth="1"/>
    <col min="11790" max="11790" width="13.25" style="5" customWidth="1"/>
    <col min="11791" max="11792" width="13.125" style="5" customWidth="1"/>
    <col min="11793" max="12032" width="10.625" style="5"/>
    <col min="12033" max="12033" width="0" style="5" hidden="1" customWidth="1"/>
    <col min="12034" max="12034" width="10.625" style="5"/>
    <col min="12035" max="12035" width="8.375" style="5" customWidth="1"/>
    <col min="12036" max="12045" width="12.375" style="5" customWidth="1"/>
    <col min="12046" max="12046" width="13.25" style="5" customWidth="1"/>
    <col min="12047" max="12048" width="13.125" style="5" customWidth="1"/>
    <col min="12049" max="12288" width="10.625" style="5"/>
    <col min="12289" max="12289" width="0" style="5" hidden="1" customWidth="1"/>
    <col min="12290" max="12290" width="10.625" style="5"/>
    <col min="12291" max="12291" width="8.375" style="5" customWidth="1"/>
    <col min="12292" max="12301" width="12.375" style="5" customWidth="1"/>
    <col min="12302" max="12302" width="13.25" style="5" customWidth="1"/>
    <col min="12303" max="12304" width="13.125" style="5" customWidth="1"/>
    <col min="12305" max="12544" width="10.625" style="5"/>
    <col min="12545" max="12545" width="0" style="5" hidden="1" customWidth="1"/>
    <col min="12546" max="12546" width="10.625" style="5"/>
    <col min="12547" max="12547" width="8.375" style="5" customWidth="1"/>
    <col min="12548" max="12557" width="12.375" style="5" customWidth="1"/>
    <col min="12558" max="12558" width="13.25" style="5" customWidth="1"/>
    <col min="12559" max="12560" width="13.125" style="5" customWidth="1"/>
    <col min="12561" max="12800" width="10.625" style="5"/>
    <col min="12801" max="12801" width="0" style="5" hidden="1" customWidth="1"/>
    <col min="12802" max="12802" width="10.625" style="5"/>
    <col min="12803" max="12803" width="8.375" style="5" customWidth="1"/>
    <col min="12804" max="12813" width="12.375" style="5" customWidth="1"/>
    <col min="12814" max="12814" width="13.25" style="5" customWidth="1"/>
    <col min="12815" max="12816" width="13.125" style="5" customWidth="1"/>
    <col min="12817" max="13056" width="10.625" style="5"/>
    <col min="13057" max="13057" width="0" style="5" hidden="1" customWidth="1"/>
    <col min="13058" max="13058" width="10.625" style="5"/>
    <col min="13059" max="13059" width="8.375" style="5" customWidth="1"/>
    <col min="13060" max="13069" width="12.375" style="5" customWidth="1"/>
    <col min="13070" max="13070" width="13.25" style="5" customWidth="1"/>
    <col min="13071" max="13072" width="13.125" style="5" customWidth="1"/>
    <col min="13073" max="13312" width="10.625" style="5"/>
    <col min="13313" max="13313" width="0" style="5" hidden="1" customWidth="1"/>
    <col min="13314" max="13314" width="10.625" style="5"/>
    <col min="13315" max="13315" width="8.375" style="5" customWidth="1"/>
    <col min="13316" max="13325" width="12.375" style="5" customWidth="1"/>
    <col min="13326" max="13326" width="13.25" style="5" customWidth="1"/>
    <col min="13327" max="13328" width="13.125" style="5" customWidth="1"/>
    <col min="13329" max="13568" width="10.625" style="5"/>
    <col min="13569" max="13569" width="0" style="5" hidden="1" customWidth="1"/>
    <col min="13570" max="13570" width="10.625" style="5"/>
    <col min="13571" max="13571" width="8.375" style="5" customWidth="1"/>
    <col min="13572" max="13581" width="12.375" style="5" customWidth="1"/>
    <col min="13582" max="13582" width="13.25" style="5" customWidth="1"/>
    <col min="13583" max="13584" width="13.125" style="5" customWidth="1"/>
    <col min="13585" max="13824" width="10.625" style="5"/>
    <col min="13825" max="13825" width="0" style="5" hidden="1" customWidth="1"/>
    <col min="13826" max="13826" width="10.625" style="5"/>
    <col min="13827" max="13827" width="8.375" style="5" customWidth="1"/>
    <col min="13828" max="13837" width="12.375" style="5" customWidth="1"/>
    <col min="13838" max="13838" width="13.25" style="5" customWidth="1"/>
    <col min="13839" max="13840" width="13.125" style="5" customWidth="1"/>
    <col min="13841" max="14080" width="10.625" style="5"/>
    <col min="14081" max="14081" width="0" style="5" hidden="1" customWidth="1"/>
    <col min="14082" max="14082" width="10.625" style="5"/>
    <col min="14083" max="14083" width="8.375" style="5" customWidth="1"/>
    <col min="14084" max="14093" width="12.375" style="5" customWidth="1"/>
    <col min="14094" max="14094" width="13.25" style="5" customWidth="1"/>
    <col min="14095" max="14096" width="13.125" style="5" customWidth="1"/>
    <col min="14097" max="14336" width="10.625" style="5"/>
    <col min="14337" max="14337" width="0" style="5" hidden="1" customWidth="1"/>
    <col min="14338" max="14338" width="10.625" style="5"/>
    <col min="14339" max="14339" width="8.375" style="5" customWidth="1"/>
    <col min="14340" max="14349" width="12.375" style="5" customWidth="1"/>
    <col min="14350" max="14350" width="13.25" style="5" customWidth="1"/>
    <col min="14351" max="14352" width="13.125" style="5" customWidth="1"/>
    <col min="14353" max="14592" width="10.625" style="5"/>
    <col min="14593" max="14593" width="0" style="5" hidden="1" customWidth="1"/>
    <col min="14594" max="14594" width="10.625" style="5"/>
    <col min="14595" max="14595" width="8.375" style="5" customWidth="1"/>
    <col min="14596" max="14605" width="12.375" style="5" customWidth="1"/>
    <col min="14606" max="14606" width="13.25" style="5" customWidth="1"/>
    <col min="14607" max="14608" width="13.125" style="5" customWidth="1"/>
    <col min="14609" max="14848" width="10.625" style="5"/>
    <col min="14849" max="14849" width="0" style="5" hidden="1" customWidth="1"/>
    <col min="14850" max="14850" width="10.625" style="5"/>
    <col min="14851" max="14851" width="8.375" style="5" customWidth="1"/>
    <col min="14852" max="14861" width="12.375" style="5" customWidth="1"/>
    <col min="14862" max="14862" width="13.25" style="5" customWidth="1"/>
    <col min="14863" max="14864" width="13.125" style="5" customWidth="1"/>
    <col min="14865" max="15104" width="10.625" style="5"/>
    <col min="15105" max="15105" width="0" style="5" hidden="1" customWidth="1"/>
    <col min="15106" max="15106" width="10.625" style="5"/>
    <col min="15107" max="15107" width="8.375" style="5" customWidth="1"/>
    <col min="15108" max="15117" width="12.375" style="5" customWidth="1"/>
    <col min="15118" max="15118" width="13.25" style="5" customWidth="1"/>
    <col min="15119" max="15120" width="13.125" style="5" customWidth="1"/>
    <col min="15121" max="15360" width="10.625" style="5"/>
    <col min="15361" max="15361" width="0" style="5" hidden="1" customWidth="1"/>
    <col min="15362" max="15362" width="10.625" style="5"/>
    <col min="15363" max="15363" width="8.375" style="5" customWidth="1"/>
    <col min="15364" max="15373" width="12.375" style="5" customWidth="1"/>
    <col min="15374" max="15374" width="13.25" style="5" customWidth="1"/>
    <col min="15375" max="15376" width="13.125" style="5" customWidth="1"/>
    <col min="15377" max="15616" width="10.625" style="5"/>
    <col min="15617" max="15617" width="0" style="5" hidden="1" customWidth="1"/>
    <col min="15618" max="15618" width="10.625" style="5"/>
    <col min="15619" max="15619" width="8.375" style="5" customWidth="1"/>
    <col min="15620" max="15629" width="12.375" style="5" customWidth="1"/>
    <col min="15630" max="15630" width="13.25" style="5" customWidth="1"/>
    <col min="15631" max="15632" width="13.125" style="5" customWidth="1"/>
    <col min="15633" max="15872" width="10.625" style="5"/>
    <col min="15873" max="15873" width="0" style="5" hidden="1" customWidth="1"/>
    <col min="15874" max="15874" width="10.625" style="5"/>
    <col min="15875" max="15875" width="8.375" style="5" customWidth="1"/>
    <col min="15876" max="15885" width="12.375" style="5" customWidth="1"/>
    <col min="15886" max="15886" width="13.25" style="5" customWidth="1"/>
    <col min="15887" max="15888" width="13.125" style="5" customWidth="1"/>
    <col min="15889" max="16128" width="10.625" style="5"/>
    <col min="16129" max="16129" width="0" style="5" hidden="1" customWidth="1"/>
    <col min="16130" max="16130" width="10.625" style="5"/>
    <col min="16131" max="16131" width="8.375" style="5" customWidth="1"/>
    <col min="16132" max="16141" width="12.375" style="5" customWidth="1"/>
    <col min="16142" max="16142" width="13.25" style="5" customWidth="1"/>
    <col min="16143" max="16144" width="13.125" style="5" customWidth="1"/>
    <col min="16145" max="16384" width="10.625" style="5"/>
  </cols>
  <sheetData>
    <row r="1" spans="1:16" x14ac:dyDescent="0.2">
      <c r="I1" s="6"/>
      <c r="J1" s="6"/>
      <c r="K1" s="6"/>
      <c r="L1" s="6"/>
      <c r="M1" s="6"/>
      <c r="N1" s="6"/>
    </row>
    <row r="2" spans="1:16" x14ac:dyDescent="0.2">
      <c r="F2" s="6"/>
      <c r="N2" s="6"/>
    </row>
    <row r="3" spans="1:16" ht="28.5" customHeight="1" x14ac:dyDescent="0.2">
      <c r="C3" s="7"/>
      <c r="D3" s="129" t="s">
        <v>0</v>
      </c>
      <c r="E3" s="129"/>
      <c r="F3" s="129"/>
      <c r="G3" s="129"/>
      <c r="H3" s="129"/>
      <c r="I3" s="129" t="s">
        <v>10</v>
      </c>
      <c r="J3" s="129"/>
      <c r="K3" s="129"/>
      <c r="L3" s="129"/>
      <c r="M3" s="129"/>
      <c r="N3" s="129"/>
      <c r="O3" s="84" t="s">
        <v>34</v>
      </c>
      <c r="P3" s="7"/>
    </row>
    <row r="4" spans="1:16" ht="7.5" customHeight="1" thickBot="1" x14ac:dyDescent="0.25"/>
    <row r="5" spans="1:16" ht="27" thickTop="1" thickBot="1" x14ac:dyDescent="0.25">
      <c r="B5" s="9" t="s">
        <v>2</v>
      </c>
      <c r="C5" s="10" t="s">
        <v>3</v>
      </c>
      <c r="D5" s="11" t="s">
        <v>22</v>
      </c>
      <c r="E5" s="11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 t="s">
        <v>28</v>
      </c>
      <c r="K5" s="12" t="s">
        <v>29</v>
      </c>
      <c r="L5" s="12" t="s">
        <v>30</v>
      </c>
      <c r="M5" s="13" t="s">
        <v>31</v>
      </c>
      <c r="N5" s="14" t="s">
        <v>4</v>
      </c>
      <c r="O5" s="14" t="s">
        <v>5</v>
      </c>
      <c r="P5" s="15" t="s">
        <v>32</v>
      </c>
    </row>
    <row r="6" spans="1:16" ht="6.75" customHeight="1" thickTop="1" thickBot="1" x14ac:dyDescent="0.25">
      <c r="B6" s="16"/>
      <c r="C6" s="17"/>
      <c r="D6" s="16"/>
      <c r="E6" s="16"/>
      <c r="F6" s="16"/>
      <c r="G6" s="16"/>
      <c r="H6" s="16"/>
      <c r="I6" s="16"/>
      <c r="J6" s="18"/>
      <c r="K6" s="18"/>
      <c r="L6" s="18"/>
      <c r="M6" s="18"/>
      <c r="N6" s="19"/>
      <c r="O6" s="19"/>
      <c r="P6" s="20"/>
    </row>
    <row r="7" spans="1:16" ht="14.1" customHeight="1" thickTop="1" x14ac:dyDescent="0.2">
      <c r="A7" s="5">
        <v>113</v>
      </c>
      <c r="B7" s="49" t="s">
        <v>6</v>
      </c>
      <c r="C7" s="75">
        <f>'[1]Informe de Estadisticas '!B4</f>
        <v>45658</v>
      </c>
      <c r="D7" s="85">
        <v>809016.34</v>
      </c>
      <c r="E7" s="21">
        <v>750179.67</v>
      </c>
      <c r="F7" s="21">
        <v>1562032.91</v>
      </c>
      <c r="G7" s="21">
        <v>663663.18999999994</v>
      </c>
      <c r="H7" s="21">
        <v>1268748.58</v>
      </c>
      <c r="I7" s="21">
        <v>192744</v>
      </c>
      <c r="J7" s="21">
        <v>628620.01</v>
      </c>
      <c r="K7" s="21">
        <v>36305.61</v>
      </c>
      <c r="L7" s="21">
        <v>897287.51</v>
      </c>
      <c r="M7" s="21">
        <v>284101.59999999998</v>
      </c>
      <c r="N7" s="22">
        <v>7092699.419999999</v>
      </c>
      <c r="O7" s="22">
        <v>615530.78999999992</v>
      </c>
      <c r="P7" s="22">
        <v>7708230.209999999</v>
      </c>
    </row>
    <row r="8" spans="1:16" ht="14.1" customHeight="1" x14ac:dyDescent="0.2">
      <c r="A8" s="5">
        <v>114</v>
      </c>
      <c r="B8" s="55"/>
      <c r="C8" s="86">
        <f>'[1]Informe de Estadisticas '!B5</f>
        <v>46023</v>
      </c>
      <c r="D8" s="87">
        <v>956234.59000000008</v>
      </c>
      <c r="E8" s="23">
        <v>942820.09</v>
      </c>
      <c r="F8" s="23">
        <v>1474992.83</v>
      </c>
      <c r="G8" s="23">
        <v>616271.88</v>
      </c>
      <c r="H8" s="23">
        <v>1233771.77</v>
      </c>
      <c r="I8" s="23">
        <v>188980.36</v>
      </c>
      <c r="J8" s="23">
        <v>821838.57</v>
      </c>
      <c r="K8" s="23">
        <v>25083.98</v>
      </c>
      <c r="L8" s="23">
        <v>850069.98</v>
      </c>
      <c r="M8" s="23">
        <v>242515.57</v>
      </c>
      <c r="N8" s="24">
        <v>7352579.620000001</v>
      </c>
      <c r="O8" s="24">
        <v>690981.03</v>
      </c>
      <c r="P8" s="24">
        <v>8043560.6500000013</v>
      </c>
    </row>
    <row r="9" spans="1:16" ht="14.1" customHeight="1" x14ac:dyDescent="0.2">
      <c r="A9" s="5">
        <v>213</v>
      </c>
      <c r="B9" s="60" t="s">
        <v>7</v>
      </c>
      <c r="C9" s="88">
        <f>'[1]Informe de Estadisticas '!B6</f>
        <v>45689</v>
      </c>
      <c r="D9" s="25">
        <v>1009784.72</v>
      </c>
      <c r="E9" s="26">
        <v>926535.64</v>
      </c>
      <c r="F9" s="26">
        <v>1867727.62</v>
      </c>
      <c r="G9" s="26">
        <v>807782.98</v>
      </c>
      <c r="H9" s="26">
        <v>1536212.24</v>
      </c>
      <c r="I9" s="26">
        <v>238802.76</v>
      </c>
      <c r="J9" s="26">
        <v>788097.26</v>
      </c>
      <c r="K9" s="26">
        <v>41145.26</v>
      </c>
      <c r="L9" s="26">
        <v>1060181.77</v>
      </c>
      <c r="M9" s="26">
        <v>337259.78</v>
      </c>
      <c r="N9" s="27">
        <v>8613530.0299999993</v>
      </c>
      <c r="O9" s="27">
        <v>696119.36</v>
      </c>
      <c r="P9" s="27">
        <v>9309649.3899999987</v>
      </c>
    </row>
    <row r="10" spans="1:16" ht="14.1" customHeight="1" x14ac:dyDescent="0.2">
      <c r="A10" s="5">
        <v>214</v>
      </c>
      <c r="B10" s="64"/>
      <c r="C10" s="86">
        <f>'[1]Informe de Estadisticas '!B7</f>
        <v>46054</v>
      </c>
      <c r="D10" s="23">
        <v>993962.59000000008</v>
      </c>
      <c r="E10" s="23">
        <v>953620.21</v>
      </c>
      <c r="F10" s="23">
        <v>1553688.93</v>
      </c>
      <c r="G10" s="23">
        <v>684805.43</v>
      </c>
      <c r="H10" s="23">
        <v>1313250.21</v>
      </c>
      <c r="I10" s="23">
        <v>199430.01</v>
      </c>
      <c r="J10" s="23">
        <v>861610.22</v>
      </c>
      <c r="K10" s="23">
        <v>27013.21</v>
      </c>
      <c r="L10" s="23">
        <v>880074.53</v>
      </c>
      <c r="M10" s="23">
        <v>258424.22</v>
      </c>
      <c r="N10" s="24">
        <v>7725879.5599999996</v>
      </c>
      <c r="O10" s="24">
        <v>1355650.36</v>
      </c>
      <c r="P10" s="24">
        <v>9081529.9199999999</v>
      </c>
    </row>
    <row r="11" spans="1:16" ht="14.1" customHeight="1" x14ac:dyDescent="0.2">
      <c r="A11" s="5">
        <v>313</v>
      </c>
      <c r="B11" s="60" t="s">
        <v>8</v>
      </c>
      <c r="C11" s="88">
        <f>'[1]Informe de Estadisticas '!B8</f>
        <v>45717</v>
      </c>
      <c r="D11" s="25">
        <v>1006022.96</v>
      </c>
      <c r="E11" s="26">
        <v>930629.6</v>
      </c>
      <c r="F11" s="26">
        <v>1833747.33</v>
      </c>
      <c r="G11" s="26">
        <v>718114.42</v>
      </c>
      <c r="H11" s="26">
        <v>1542357.35</v>
      </c>
      <c r="I11" s="26">
        <v>208246.21</v>
      </c>
      <c r="J11" s="26">
        <v>865999.26</v>
      </c>
      <c r="K11" s="26">
        <v>34903.29</v>
      </c>
      <c r="L11" s="26">
        <v>993158.17</v>
      </c>
      <c r="M11" s="26">
        <v>374834.29</v>
      </c>
      <c r="N11" s="27">
        <v>8508012.879999999</v>
      </c>
      <c r="O11" s="27">
        <v>709992.74999999988</v>
      </c>
      <c r="P11" s="27">
        <v>9218005.629999999</v>
      </c>
    </row>
    <row r="12" spans="1:16" ht="14.1" customHeight="1" x14ac:dyDescent="0.2">
      <c r="A12" s="5">
        <v>314</v>
      </c>
      <c r="B12" s="64"/>
      <c r="C12" s="86">
        <f>'[1]Informe de Estadisticas '!B9</f>
        <v>46082</v>
      </c>
      <c r="D12" s="23">
        <v>1276014.72</v>
      </c>
      <c r="E12" s="23">
        <v>1236176.51</v>
      </c>
      <c r="F12" s="23">
        <v>1987525.91</v>
      </c>
      <c r="G12" s="23">
        <v>849604.14</v>
      </c>
      <c r="H12" s="23">
        <v>1647878.43</v>
      </c>
      <c r="I12" s="23">
        <v>243606.7</v>
      </c>
      <c r="J12" s="23">
        <v>1112704.79</v>
      </c>
      <c r="K12" s="23">
        <v>36628.85</v>
      </c>
      <c r="L12" s="23">
        <v>1085781.19</v>
      </c>
      <c r="M12" s="23">
        <v>300402.65000000002</v>
      </c>
      <c r="N12" s="24">
        <v>9776323.8899999987</v>
      </c>
      <c r="O12" s="24">
        <v>757686.27999999991</v>
      </c>
      <c r="P12" s="24">
        <v>10534010.169999998</v>
      </c>
    </row>
    <row r="13" spans="1:16" ht="14.1" customHeight="1" x14ac:dyDescent="0.2">
      <c r="A13" s="5">
        <v>413</v>
      </c>
      <c r="B13" s="60" t="s">
        <v>9</v>
      </c>
      <c r="C13" s="88">
        <f>'[1]Informe de Estadisticas '!B10</f>
        <v>45748</v>
      </c>
      <c r="D13" s="25">
        <v>847565.48999999987</v>
      </c>
      <c r="E13" s="26">
        <v>794254.48</v>
      </c>
      <c r="F13" s="26">
        <v>1495216.3</v>
      </c>
      <c r="G13" s="26">
        <v>672705.17</v>
      </c>
      <c r="H13" s="26">
        <v>1268213.49</v>
      </c>
      <c r="I13" s="26">
        <v>210485.33</v>
      </c>
      <c r="J13" s="26">
        <v>705053.66</v>
      </c>
      <c r="K13" s="26">
        <v>44576.53</v>
      </c>
      <c r="L13" s="26">
        <v>808672.76</v>
      </c>
      <c r="M13" s="26">
        <v>281451.8</v>
      </c>
      <c r="N13" s="27">
        <v>7128195.0099999998</v>
      </c>
      <c r="O13" s="27">
        <v>811723.49999999988</v>
      </c>
      <c r="P13" s="27">
        <v>7939918.5099999998</v>
      </c>
    </row>
    <row r="14" spans="1:16" ht="14.1" customHeight="1" x14ac:dyDescent="0.2">
      <c r="A14" s="5">
        <v>414</v>
      </c>
      <c r="B14" s="64"/>
      <c r="C14" s="86">
        <f>'[1]Informe de Estadisticas '!B11</f>
        <v>46113</v>
      </c>
      <c r="D14" s="23">
        <v>1020552.9999999999</v>
      </c>
      <c r="E14" s="23">
        <v>992431.15</v>
      </c>
      <c r="F14" s="23">
        <v>1628425.49</v>
      </c>
      <c r="G14" s="23">
        <v>717631.38</v>
      </c>
      <c r="H14" s="23">
        <v>1400030.42</v>
      </c>
      <c r="I14" s="23">
        <v>218740.25</v>
      </c>
      <c r="J14" s="23">
        <v>882354.91</v>
      </c>
      <c r="K14" s="23">
        <v>39206.07</v>
      </c>
      <c r="L14" s="23">
        <v>877031.37</v>
      </c>
      <c r="M14" s="23">
        <v>260357.29</v>
      </c>
      <c r="N14" s="24">
        <v>8036761.3300000001</v>
      </c>
      <c r="O14" s="24">
        <v>1206904.8740000001</v>
      </c>
      <c r="P14" s="28">
        <v>9243666.2039999999</v>
      </c>
    </row>
    <row r="15" spans="1:16" ht="14.1" customHeight="1" x14ac:dyDescent="0.2">
      <c r="A15" s="5">
        <v>513</v>
      </c>
      <c r="B15" s="60" t="s">
        <v>10</v>
      </c>
      <c r="C15" s="88">
        <f>'[1]Informe de Estadisticas '!B12</f>
        <v>45778</v>
      </c>
      <c r="D15" s="25">
        <v>950986.14</v>
      </c>
      <c r="E15" s="26">
        <v>889898.89</v>
      </c>
      <c r="F15" s="26">
        <v>1702619.64</v>
      </c>
      <c r="G15" s="26">
        <v>756364.05</v>
      </c>
      <c r="H15" s="26">
        <v>1429251.21</v>
      </c>
      <c r="I15" s="26">
        <v>237348.03</v>
      </c>
      <c r="J15" s="26">
        <v>783184.82</v>
      </c>
      <c r="K15" s="26">
        <v>49368.01</v>
      </c>
      <c r="L15" s="26">
        <v>929466.9</v>
      </c>
      <c r="M15" s="26">
        <v>309708.44</v>
      </c>
      <c r="N15" s="27">
        <v>8038196.1300000008</v>
      </c>
      <c r="O15" s="27">
        <v>800500.12097275071</v>
      </c>
      <c r="P15" s="27">
        <v>8838696.2509727515</v>
      </c>
    </row>
    <row r="16" spans="1:16" ht="14.1" customHeight="1" x14ac:dyDescent="0.2">
      <c r="A16" s="5">
        <v>514</v>
      </c>
      <c r="B16" s="64"/>
      <c r="C16" s="86">
        <f>'[1]Informe de Estadisticas '!B13</f>
        <v>46143</v>
      </c>
      <c r="D16" s="23">
        <v>998609.74000000022</v>
      </c>
      <c r="E16" s="23">
        <v>966324.07</v>
      </c>
      <c r="F16" s="23">
        <v>1593465.93</v>
      </c>
      <c r="G16" s="23">
        <v>703324.43</v>
      </c>
      <c r="H16" s="23">
        <v>1389112.73</v>
      </c>
      <c r="I16" s="23">
        <v>226055.89</v>
      </c>
      <c r="J16" s="23">
        <v>881676.81</v>
      </c>
      <c r="K16" s="23">
        <v>38722.589999999997</v>
      </c>
      <c r="L16" s="23">
        <v>867450.06</v>
      </c>
      <c r="M16" s="23">
        <v>249805.35</v>
      </c>
      <c r="N16" s="24">
        <v>7914547.5999999996</v>
      </c>
      <c r="O16" s="24">
        <v>1244278.7049999996</v>
      </c>
      <c r="P16" s="24">
        <v>9158826.3049999997</v>
      </c>
    </row>
    <row r="17" spans="1:16" ht="14.1" customHeight="1" x14ac:dyDescent="0.2">
      <c r="A17" s="5">
        <v>613</v>
      </c>
      <c r="B17" s="60" t="s">
        <v>11</v>
      </c>
      <c r="C17" s="88">
        <f>'[1]Informe de Estadisticas '!B14</f>
        <v>45809</v>
      </c>
      <c r="D17" s="25">
        <v>835469.04999999993</v>
      </c>
      <c r="E17" s="26">
        <v>792991.2</v>
      </c>
      <c r="F17" s="26">
        <v>1442022.31</v>
      </c>
      <c r="G17" s="26">
        <v>677702.23</v>
      </c>
      <c r="H17" s="26">
        <v>1220362.71</v>
      </c>
      <c r="I17" s="26">
        <v>202644.22</v>
      </c>
      <c r="J17" s="26">
        <v>695761.03</v>
      </c>
      <c r="K17" s="26">
        <v>34822.97</v>
      </c>
      <c r="L17" s="26">
        <v>795214.35</v>
      </c>
      <c r="M17" s="26">
        <v>269272.01</v>
      </c>
      <c r="N17" s="27">
        <v>6966262.0799999991</v>
      </c>
      <c r="O17" s="27">
        <v>1209039.69</v>
      </c>
      <c r="P17" s="27">
        <v>8175301.7699999996</v>
      </c>
    </row>
    <row r="18" spans="1:16" ht="14.1" customHeight="1" x14ac:dyDescent="0.2">
      <c r="A18" s="5">
        <v>614</v>
      </c>
      <c r="B18" s="64"/>
      <c r="C18" s="86">
        <f>'[1]Informe de Estadisticas '!B15</f>
        <v>46174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4">
        <v>0</v>
      </c>
      <c r="O18" s="24">
        <v>0</v>
      </c>
      <c r="P18" s="24" t="s">
        <v>35</v>
      </c>
    </row>
    <row r="19" spans="1:16" ht="14.1" customHeight="1" x14ac:dyDescent="0.2">
      <c r="A19" s="5">
        <v>713</v>
      </c>
      <c r="B19" s="60" t="s">
        <v>12</v>
      </c>
      <c r="C19" s="88">
        <f>'[1]Informe de Estadisticas '!B16</f>
        <v>45839</v>
      </c>
      <c r="D19" s="25">
        <v>743996.66</v>
      </c>
      <c r="E19" s="26">
        <v>798383.53</v>
      </c>
      <c r="F19" s="26">
        <v>1359223.91</v>
      </c>
      <c r="G19" s="26">
        <v>552221.49</v>
      </c>
      <c r="H19" s="26">
        <v>1040488.23</v>
      </c>
      <c r="I19" s="26">
        <v>158589.51999999999</v>
      </c>
      <c r="J19" s="26">
        <v>552028.91</v>
      </c>
      <c r="K19" s="26">
        <v>20393.12</v>
      </c>
      <c r="L19" s="26">
        <v>770964.51</v>
      </c>
      <c r="M19" s="26">
        <v>232246.71</v>
      </c>
      <c r="N19" s="27">
        <v>6228536.5899999999</v>
      </c>
      <c r="O19" s="27">
        <v>1032311.9499999998</v>
      </c>
      <c r="P19" s="27">
        <v>7260848.54</v>
      </c>
    </row>
    <row r="20" spans="1:16" ht="14.1" customHeight="1" x14ac:dyDescent="0.2">
      <c r="A20" s="5">
        <v>714</v>
      </c>
      <c r="B20" s="64"/>
      <c r="C20" s="86">
        <f>'[1]Informe de Estadisticas '!B17</f>
        <v>46204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4">
        <v>0</v>
      </c>
      <c r="O20" s="24">
        <v>0</v>
      </c>
      <c r="P20" s="24" t="s">
        <v>35</v>
      </c>
    </row>
    <row r="21" spans="1:16" ht="14.1" customHeight="1" x14ac:dyDescent="0.2">
      <c r="A21" s="5">
        <v>813</v>
      </c>
      <c r="B21" s="60" t="s">
        <v>13</v>
      </c>
      <c r="C21" s="88">
        <f>'[1]Informe de Estadisticas '!B18</f>
        <v>45870</v>
      </c>
      <c r="D21" s="25">
        <v>588298.02</v>
      </c>
      <c r="E21" s="26">
        <v>641221.43999999994</v>
      </c>
      <c r="F21" s="26">
        <v>1041861.79</v>
      </c>
      <c r="G21" s="26">
        <v>407345.15</v>
      </c>
      <c r="H21" s="26">
        <v>832145.74</v>
      </c>
      <c r="I21" s="26">
        <v>122190.12</v>
      </c>
      <c r="J21" s="26">
        <v>426624.8</v>
      </c>
      <c r="K21" s="26">
        <v>17551.259999999998</v>
      </c>
      <c r="L21" s="26">
        <v>573622.02</v>
      </c>
      <c r="M21" s="26">
        <v>187153.36</v>
      </c>
      <c r="N21" s="27">
        <v>4838013.7</v>
      </c>
      <c r="O21" s="27">
        <v>1630609.3499999999</v>
      </c>
      <c r="P21" s="27">
        <v>6468623.0499999998</v>
      </c>
    </row>
    <row r="22" spans="1:16" ht="14.1" customHeight="1" x14ac:dyDescent="0.2">
      <c r="A22" s="5">
        <v>814</v>
      </c>
      <c r="B22" s="64"/>
      <c r="C22" s="86">
        <f>'[1]Informe de Estadisticas '!B19</f>
        <v>46235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0</v>
      </c>
      <c r="O22" s="24">
        <v>0</v>
      </c>
      <c r="P22" s="24" t="s">
        <v>35</v>
      </c>
    </row>
    <row r="23" spans="1:16" ht="14.1" customHeight="1" x14ac:dyDescent="0.2">
      <c r="A23" s="5">
        <v>913</v>
      </c>
      <c r="B23" s="60" t="s">
        <v>1</v>
      </c>
      <c r="C23" s="88">
        <f>'[1]Informe de Estadisticas '!B20</f>
        <v>45901</v>
      </c>
      <c r="D23" s="25">
        <v>965713.40000000014</v>
      </c>
      <c r="E23" s="26">
        <v>942638.7</v>
      </c>
      <c r="F23" s="26">
        <v>1594498.12</v>
      </c>
      <c r="G23" s="26">
        <v>681515.48</v>
      </c>
      <c r="H23" s="26">
        <v>1330245.07</v>
      </c>
      <c r="I23" s="26">
        <v>203047.54</v>
      </c>
      <c r="J23" s="26">
        <v>835087.35</v>
      </c>
      <c r="K23" s="26">
        <v>35812.57</v>
      </c>
      <c r="L23" s="26">
        <v>897616.17</v>
      </c>
      <c r="M23" s="26">
        <v>246637.34</v>
      </c>
      <c r="N23" s="27">
        <v>7732811.7400000002</v>
      </c>
      <c r="O23" s="27">
        <v>1269588.8299999998</v>
      </c>
      <c r="P23" s="27">
        <v>9002400.5700000003</v>
      </c>
    </row>
    <row r="24" spans="1:16" ht="14.1" customHeight="1" x14ac:dyDescent="0.2">
      <c r="A24" s="5">
        <v>914</v>
      </c>
      <c r="B24" s="64"/>
      <c r="C24" s="86">
        <f>'[1]Informe de Estadisticas '!B21</f>
        <v>46266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4">
        <v>0</v>
      </c>
      <c r="O24" s="24">
        <v>0</v>
      </c>
      <c r="P24" s="24" t="s">
        <v>35</v>
      </c>
    </row>
    <row r="25" spans="1:16" ht="14.1" customHeight="1" x14ac:dyDescent="0.2">
      <c r="A25" s="5">
        <v>1013</v>
      </c>
      <c r="B25" s="60" t="s">
        <v>14</v>
      </c>
      <c r="C25" s="88">
        <f>'[1]Informe de Estadisticas '!B22</f>
        <v>45931</v>
      </c>
      <c r="D25" s="25">
        <v>1185426.96</v>
      </c>
      <c r="E25" s="26">
        <v>1173220.29</v>
      </c>
      <c r="F25" s="26">
        <v>1909160.89</v>
      </c>
      <c r="G25" s="26">
        <v>801205.63</v>
      </c>
      <c r="H25" s="26">
        <v>1630675.99</v>
      </c>
      <c r="I25" s="26">
        <v>238347.95</v>
      </c>
      <c r="J25" s="26">
        <v>1055066.44</v>
      </c>
      <c r="K25" s="26">
        <v>33578.25</v>
      </c>
      <c r="L25" s="26">
        <v>1096348.24</v>
      </c>
      <c r="M25" s="26">
        <v>299496.68</v>
      </c>
      <c r="N25" s="27">
        <v>9422527.3200000003</v>
      </c>
      <c r="O25" s="27">
        <v>1105729.1799999997</v>
      </c>
      <c r="P25" s="27">
        <v>10528256.5</v>
      </c>
    </row>
    <row r="26" spans="1:16" ht="14.1" customHeight="1" x14ac:dyDescent="0.2">
      <c r="A26" s="5">
        <v>1014</v>
      </c>
      <c r="B26" s="64"/>
      <c r="C26" s="86">
        <f>'[1]Informe de Estadisticas '!B23</f>
        <v>46296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4">
        <v>0</v>
      </c>
      <c r="O26" s="24">
        <v>0</v>
      </c>
      <c r="P26" s="24" t="s">
        <v>35</v>
      </c>
    </row>
    <row r="27" spans="1:16" ht="14.1" customHeight="1" x14ac:dyDescent="0.2">
      <c r="A27" s="5">
        <v>1113</v>
      </c>
      <c r="B27" s="60" t="s">
        <v>15</v>
      </c>
      <c r="C27" s="88">
        <f>'[1]Informe de Estadisticas '!B24</f>
        <v>45962</v>
      </c>
      <c r="D27" s="25">
        <v>709235.84000000008</v>
      </c>
      <c r="E27" s="26">
        <v>692471.53</v>
      </c>
      <c r="F27" s="26">
        <v>1193600.1399999999</v>
      </c>
      <c r="G27" s="26">
        <v>465571.79</v>
      </c>
      <c r="H27" s="26">
        <v>1026045</v>
      </c>
      <c r="I27" s="26">
        <v>135026.78</v>
      </c>
      <c r="J27" s="26">
        <v>637080.29</v>
      </c>
      <c r="K27" s="26">
        <v>14975.76</v>
      </c>
      <c r="L27" s="26">
        <v>664085.49</v>
      </c>
      <c r="M27" s="26">
        <v>178262.52</v>
      </c>
      <c r="N27" s="27">
        <v>5716355.1399999997</v>
      </c>
      <c r="O27" s="27">
        <v>1086089.2599999998</v>
      </c>
      <c r="P27" s="27">
        <v>6802444.3999999994</v>
      </c>
    </row>
    <row r="28" spans="1:16" ht="14.1" customHeight="1" x14ac:dyDescent="0.2">
      <c r="A28" s="5">
        <v>1114</v>
      </c>
      <c r="B28" s="89"/>
      <c r="C28" s="90">
        <f>'[1]Informe de Estadisticas '!B25</f>
        <v>46327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0</v>
      </c>
      <c r="O28" s="24">
        <v>0</v>
      </c>
      <c r="P28" s="24" t="s">
        <v>35</v>
      </c>
    </row>
    <row r="29" spans="1:16" ht="14.1" customHeight="1" x14ac:dyDescent="0.2">
      <c r="A29" s="5">
        <v>1213</v>
      </c>
      <c r="B29" s="91" t="s">
        <v>16</v>
      </c>
      <c r="C29" s="88">
        <f>'[1]Informe de Estadisticas '!B26</f>
        <v>45992</v>
      </c>
      <c r="D29" s="25">
        <v>1085456.96</v>
      </c>
      <c r="E29" s="26">
        <v>987115.3</v>
      </c>
      <c r="F29" s="26">
        <v>1659706.89</v>
      </c>
      <c r="G29" s="26">
        <v>607906.18999999994</v>
      </c>
      <c r="H29" s="26">
        <v>1288575.52</v>
      </c>
      <c r="I29" s="26">
        <v>179378.92</v>
      </c>
      <c r="J29" s="26">
        <v>837510.24</v>
      </c>
      <c r="K29" s="26">
        <v>21589.15</v>
      </c>
      <c r="L29" s="26">
        <v>876227.07</v>
      </c>
      <c r="M29" s="26">
        <v>217247.7</v>
      </c>
      <c r="N29" s="27">
        <v>7760713.9400000004</v>
      </c>
      <c r="O29" s="27">
        <v>1324820.4699999997</v>
      </c>
      <c r="P29" s="27">
        <v>9085534.4100000001</v>
      </c>
    </row>
    <row r="30" spans="1:16" ht="14.1" customHeight="1" thickBot="1" x14ac:dyDescent="0.25">
      <c r="A30" s="5">
        <v>1214</v>
      </c>
      <c r="B30" s="92"/>
      <c r="C30" s="77">
        <f>'[1]Informe de Estadisticas '!B27</f>
        <v>46357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30">
        <v>0</v>
      </c>
      <c r="O30" s="30">
        <v>0</v>
      </c>
      <c r="P30" s="30" t="s">
        <v>35</v>
      </c>
    </row>
    <row r="31" spans="1:16" ht="13.5" thickTop="1" x14ac:dyDescent="0.2"/>
    <row r="34" spans="2:10" ht="18.75" thickBot="1" x14ac:dyDescent="0.25">
      <c r="B34" s="130" t="s">
        <v>17</v>
      </c>
      <c r="C34" s="130"/>
      <c r="D34" s="130"/>
      <c r="E34" s="130"/>
      <c r="F34" s="130"/>
      <c r="G34" s="130"/>
      <c r="H34" s="130"/>
      <c r="I34" s="130"/>
    </row>
    <row r="35" spans="2:10" ht="27" thickTop="1" thickBot="1" x14ac:dyDescent="0.25">
      <c r="B35" s="9" t="s">
        <v>2</v>
      </c>
      <c r="C35" s="31" t="s">
        <v>3</v>
      </c>
      <c r="D35" s="32" t="s">
        <v>22</v>
      </c>
      <c r="E35" s="12" t="s">
        <v>23</v>
      </c>
      <c r="F35" s="12" t="s">
        <v>24</v>
      </c>
      <c r="G35" s="12" t="s">
        <v>25</v>
      </c>
      <c r="H35" s="12" t="s">
        <v>26</v>
      </c>
      <c r="I35" s="12" t="s">
        <v>30</v>
      </c>
      <c r="J35" s="14" t="s">
        <v>5</v>
      </c>
    </row>
    <row r="36" spans="2:10" ht="14.25" thickTop="1" thickBot="1" x14ac:dyDescent="0.25">
      <c r="B36" s="18"/>
      <c r="C36" s="33"/>
      <c r="D36" s="18"/>
      <c r="E36" s="18"/>
      <c r="F36" s="18"/>
      <c r="G36" s="18"/>
      <c r="H36" s="18"/>
      <c r="I36" s="18"/>
      <c r="J36" s="19"/>
    </row>
    <row r="37" spans="2:10" ht="13.5" thickTop="1" x14ac:dyDescent="0.2">
      <c r="B37" s="126" t="s">
        <v>6</v>
      </c>
      <c r="C37" s="93">
        <f>+$C$7</f>
        <v>45658</v>
      </c>
      <c r="D37" s="94">
        <v>171425.32501499998</v>
      </c>
      <c r="E37" s="34">
        <v>210265.31786399998</v>
      </c>
      <c r="F37" s="34">
        <v>80203.661936999983</v>
      </c>
      <c r="G37" s="34">
        <v>58044.553496999994</v>
      </c>
      <c r="H37" s="34">
        <v>31022.751815999993</v>
      </c>
      <c r="I37" s="35">
        <v>64569.179870999993</v>
      </c>
      <c r="J37" s="36">
        <v>615530.78999999992</v>
      </c>
    </row>
    <row r="38" spans="2:10" x14ac:dyDescent="0.2">
      <c r="B38" s="127"/>
      <c r="C38" s="95">
        <f>+$C$8</f>
        <v>46023</v>
      </c>
      <c r="D38" s="96">
        <v>192438.21685499998</v>
      </c>
      <c r="E38" s="37">
        <v>236039.11984799997</v>
      </c>
      <c r="F38" s="37">
        <v>90034.828208999985</v>
      </c>
      <c r="G38" s="37">
        <v>65159.511128999991</v>
      </c>
      <c r="H38" s="38">
        <v>34825.443911999995</v>
      </c>
      <c r="I38" s="38">
        <v>72483.910046999983</v>
      </c>
      <c r="J38" s="39">
        <v>690981.03</v>
      </c>
    </row>
    <row r="39" spans="2:10" x14ac:dyDescent="0.2">
      <c r="B39" s="127"/>
      <c r="C39" s="97" t="s">
        <v>18</v>
      </c>
      <c r="D39" s="96">
        <v>21012.891839999997</v>
      </c>
      <c r="E39" s="37">
        <v>25773.801983999991</v>
      </c>
      <c r="F39" s="37">
        <v>9831.1662720000022</v>
      </c>
      <c r="G39" s="37">
        <v>7114.9576319999978</v>
      </c>
      <c r="H39" s="37">
        <v>3802.6920960000025</v>
      </c>
      <c r="I39" s="38">
        <v>7914.73017599999</v>
      </c>
      <c r="J39" s="39">
        <v>75450.240000000107</v>
      </c>
    </row>
    <row r="40" spans="2:10" ht="13.5" thickBot="1" x14ac:dyDescent="0.25">
      <c r="B40" s="128"/>
      <c r="C40" s="98" t="s">
        <v>19</v>
      </c>
      <c r="D40" s="99">
        <v>0.12257752370112955</v>
      </c>
      <c r="E40" s="40">
        <v>0.12257752370112952</v>
      </c>
      <c r="F40" s="40">
        <v>0.12257752370112961</v>
      </c>
      <c r="G40" s="40">
        <v>0.12257752370112954</v>
      </c>
      <c r="H40" s="40">
        <v>0.12257752370112966</v>
      </c>
      <c r="I40" s="41">
        <v>0.12257752370112941</v>
      </c>
      <c r="J40" s="42">
        <v>0.12257752370112975</v>
      </c>
    </row>
    <row r="41" spans="2:10" ht="13.5" thickTop="1" x14ac:dyDescent="0.2">
      <c r="B41" s="126" t="s">
        <v>7</v>
      </c>
      <c r="C41" s="93">
        <f>+$C$7</f>
        <v>45658</v>
      </c>
      <c r="D41" s="100">
        <v>195806.54119418605</v>
      </c>
      <c r="E41" s="43">
        <v>236904.05827034454</v>
      </c>
      <c r="F41" s="43">
        <v>90356.182496109905</v>
      </c>
      <c r="G41" s="43">
        <v>65394.335019131577</v>
      </c>
      <c r="H41" s="44">
        <v>34947.090490688679</v>
      </c>
      <c r="I41" s="44">
        <v>72711.152529539191</v>
      </c>
      <c r="J41" s="36">
        <v>696119.36</v>
      </c>
    </row>
    <row r="42" spans="2:10" x14ac:dyDescent="0.2">
      <c r="B42" s="127"/>
      <c r="C42" s="95">
        <f>+$C$8</f>
        <v>46023</v>
      </c>
      <c r="D42" s="96">
        <v>377548.62526</v>
      </c>
      <c r="E42" s="37">
        <v>463090.16297599999</v>
      </c>
      <c r="F42" s="37">
        <v>176641.24190799997</v>
      </c>
      <c r="G42" s="37">
        <v>127837.82894799998</v>
      </c>
      <c r="H42" s="38">
        <v>68324.778143999982</v>
      </c>
      <c r="I42" s="38">
        <v>142207.72276399998</v>
      </c>
      <c r="J42" s="39">
        <v>1355650.36</v>
      </c>
    </row>
    <row r="43" spans="2:10" x14ac:dyDescent="0.2">
      <c r="B43" s="127"/>
      <c r="C43" s="97" t="s">
        <v>18</v>
      </c>
      <c r="D43" s="96">
        <v>181742.08406581395</v>
      </c>
      <c r="E43" s="37">
        <v>226186.10470565545</v>
      </c>
      <c r="F43" s="37">
        <v>86285.059411890063</v>
      </c>
      <c r="G43" s="37">
        <v>62443.493928868404</v>
      </c>
      <c r="H43" s="37">
        <v>33377.687653311303</v>
      </c>
      <c r="I43" s="38">
        <v>69496.570234460785</v>
      </c>
      <c r="J43" s="39">
        <v>659531.00000000012</v>
      </c>
    </row>
    <row r="44" spans="2:10" ht="13.5" thickBot="1" x14ac:dyDescent="0.25">
      <c r="B44" s="128"/>
      <c r="C44" s="101" t="s">
        <v>19</v>
      </c>
      <c r="D44" s="99">
        <v>0.92817166861435929</v>
      </c>
      <c r="E44" s="40">
        <v>0.95475825258992297</v>
      </c>
      <c r="F44" s="40">
        <v>0.954943613466681</v>
      </c>
      <c r="G44" s="40">
        <v>0.9548761970069749</v>
      </c>
      <c r="H44" s="40">
        <v>0.95509203154421318</v>
      </c>
      <c r="I44" s="41">
        <v>0.95578969410817038</v>
      </c>
      <c r="J44" s="42">
        <v>0.94743953105973111</v>
      </c>
    </row>
    <row r="45" spans="2:10" ht="13.5" thickTop="1" x14ac:dyDescent="0.2">
      <c r="B45" s="126" t="s">
        <v>8</v>
      </c>
      <c r="C45" s="93">
        <f>+$C$7</f>
        <v>45658</v>
      </c>
      <c r="D45" s="100">
        <v>199283.13964229831</v>
      </c>
      <c r="E45" s="43">
        <v>241828.07630806317</v>
      </c>
      <c r="F45" s="43">
        <v>92236.262356708976</v>
      </c>
      <c r="G45" s="43">
        <v>66755.72714624535</v>
      </c>
      <c r="H45" s="44">
        <v>35675.817378712571</v>
      </c>
      <c r="I45" s="44">
        <v>74213.727167971549</v>
      </c>
      <c r="J45" s="36">
        <v>709992.74999999988</v>
      </c>
    </row>
    <row r="46" spans="2:10" x14ac:dyDescent="0.2">
      <c r="B46" s="127"/>
      <c r="C46" s="95">
        <f>+$C$8</f>
        <v>46023</v>
      </c>
      <c r="D46" s="96">
        <v>211015.62897999998</v>
      </c>
      <c r="E46" s="37">
        <v>258825.63324799997</v>
      </c>
      <c r="F46" s="37">
        <v>98726.522283999977</v>
      </c>
      <c r="G46" s="37">
        <v>71449.816203999988</v>
      </c>
      <c r="H46" s="38">
        <v>38187.38851199999</v>
      </c>
      <c r="I46" s="38">
        <v>79481.290771999993</v>
      </c>
      <c r="J46" s="39">
        <v>757686.27999999991</v>
      </c>
    </row>
    <row r="47" spans="2:10" x14ac:dyDescent="0.2">
      <c r="B47" s="127"/>
      <c r="C47" s="97" t="s">
        <v>18</v>
      </c>
      <c r="D47" s="96">
        <v>11732.489337701671</v>
      </c>
      <c r="E47" s="37">
        <v>16997.556939936796</v>
      </c>
      <c r="F47" s="37">
        <v>6490.2599272910011</v>
      </c>
      <c r="G47" s="37">
        <v>4694.0890577546379</v>
      </c>
      <c r="H47" s="37">
        <v>2511.5711332874198</v>
      </c>
      <c r="I47" s="38">
        <v>5267.5636040284444</v>
      </c>
      <c r="J47" s="39">
        <v>47693.530000000028</v>
      </c>
    </row>
    <row r="48" spans="2:10" ht="13.5" thickBot="1" x14ac:dyDescent="0.25">
      <c r="B48" s="128"/>
      <c r="C48" s="101" t="s">
        <v>19</v>
      </c>
      <c r="D48" s="99">
        <v>5.8873466961433911E-2</v>
      </c>
      <c r="E48" s="40">
        <v>7.0287773030471956E-2</v>
      </c>
      <c r="F48" s="40">
        <v>7.0365599835246581E-2</v>
      </c>
      <c r="G48" s="40">
        <v>7.0317398348025556E-2</v>
      </c>
      <c r="H48" s="40">
        <v>7.0399820321595516E-2</v>
      </c>
      <c r="I48" s="41">
        <v>7.0978292090169662E-2</v>
      </c>
      <c r="J48" s="42">
        <v>6.7174671854043633E-2</v>
      </c>
    </row>
    <row r="49" spans="2:10" ht="13.5" thickTop="1" x14ac:dyDescent="0.2">
      <c r="B49" s="126" t="s">
        <v>9</v>
      </c>
      <c r="C49" s="93">
        <f>+$C$7</f>
        <v>45658</v>
      </c>
      <c r="D49" s="100">
        <v>227687.25649273628</v>
      </c>
      <c r="E49" s="43">
        <v>276564.15711372154</v>
      </c>
      <c r="F49" s="43">
        <v>105493.2188757972</v>
      </c>
      <c r="G49" s="43">
        <v>76347.279603815754</v>
      </c>
      <c r="H49" s="44">
        <v>40794.890800891888</v>
      </c>
      <c r="I49" s="44">
        <v>84836.697113037197</v>
      </c>
      <c r="J49" s="36">
        <v>811723.49999999988</v>
      </c>
    </row>
    <row r="50" spans="2:10" x14ac:dyDescent="0.2">
      <c r="B50" s="127"/>
      <c r="C50" s="95">
        <f>+$C$8</f>
        <v>46023</v>
      </c>
      <c r="D50" s="96">
        <v>336123.00740899995</v>
      </c>
      <c r="E50" s="37">
        <v>412278.70495839999</v>
      </c>
      <c r="F50" s="37">
        <v>157259.70508219997</v>
      </c>
      <c r="G50" s="37">
        <v>113811.12961819998</v>
      </c>
      <c r="H50" s="38">
        <v>60828.005649599989</v>
      </c>
      <c r="I50" s="38">
        <v>126604.32128259998</v>
      </c>
      <c r="J50" s="39">
        <v>1206904.8740000001</v>
      </c>
    </row>
    <row r="51" spans="2:10" x14ac:dyDescent="0.2">
      <c r="B51" s="127"/>
      <c r="C51" s="97" t="s">
        <v>18</v>
      </c>
      <c r="D51" s="96">
        <v>108435.75091626367</v>
      </c>
      <c r="E51" s="37">
        <v>135714.54784467845</v>
      </c>
      <c r="F51" s="37">
        <v>51766.486206402769</v>
      </c>
      <c r="G51" s="37">
        <v>37463.850014384225</v>
      </c>
      <c r="H51" s="37">
        <v>20033.114848708101</v>
      </c>
      <c r="I51" s="38">
        <v>41767.624169562783</v>
      </c>
      <c r="J51" s="39">
        <v>395181.37400000019</v>
      </c>
    </row>
    <row r="52" spans="2:10" ht="13.5" thickBot="1" x14ac:dyDescent="0.25">
      <c r="B52" s="128"/>
      <c r="C52" s="101" t="s">
        <v>19</v>
      </c>
      <c r="D52" s="99">
        <v>0.47624866049419418</v>
      </c>
      <c r="E52" s="40">
        <v>0.49071632875721288</v>
      </c>
      <c r="F52" s="40">
        <v>0.49070913522271242</v>
      </c>
      <c r="G52" s="40">
        <v>0.49070314238821711</v>
      </c>
      <c r="H52" s="40">
        <v>0.49106921125206499</v>
      </c>
      <c r="I52" s="41">
        <v>0.49232968268332294</v>
      </c>
      <c r="J52" s="42">
        <v>0.48684234717856539</v>
      </c>
    </row>
    <row r="53" spans="2:10" ht="13.5" thickTop="1" x14ac:dyDescent="0.2">
      <c r="B53" s="126" t="s">
        <v>10</v>
      </c>
      <c r="C53" s="93">
        <f>+$C$7</f>
        <v>45658</v>
      </c>
      <c r="D53" s="100">
        <v>225687.02256024536</v>
      </c>
      <c r="E53" s="43">
        <v>272181.75508883083</v>
      </c>
      <c r="F53" s="43">
        <v>103821.70332640353</v>
      </c>
      <c r="G53" s="43">
        <v>75133.715395718929</v>
      </c>
      <c r="H53" s="44">
        <v>40149.861224724671</v>
      </c>
      <c r="I53" s="44">
        <v>83526.063376827398</v>
      </c>
      <c r="J53" s="36">
        <v>800500.12097275071</v>
      </c>
    </row>
    <row r="54" spans="2:10" x14ac:dyDescent="0.2">
      <c r="B54" s="127"/>
      <c r="C54" s="95">
        <f>+$C$8</f>
        <v>46023</v>
      </c>
      <c r="D54" s="96">
        <v>346531.61934249994</v>
      </c>
      <c r="E54" s="37">
        <v>425045.60562799987</v>
      </c>
      <c r="F54" s="37">
        <v>162129.51526149994</v>
      </c>
      <c r="G54" s="37">
        <v>117335.48188149996</v>
      </c>
      <c r="H54" s="38">
        <v>62711.646731999972</v>
      </c>
      <c r="I54" s="38">
        <v>130524.83615449996</v>
      </c>
      <c r="J54" s="39">
        <v>1244278.7049999996</v>
      </c>
    </row>
    <row r="55" spans="2:10" x14ac:dyDescent="0.2">
      <c r="B55" s="127"/>
      <c r="C55" s="97" t="s">
        <v>18</v>
      </c>
      <c r="D55" s="96">
        <v>120844.59678225458</v>
      </c>
      <c r="E55" s="37">
        <v>152863.85053916904</v>
      </c>
      <c r="F55" s="37">
        <v>58307.811935096412</v>
      </c>
      <c r="G55" s="37">
        <v>42201.76648578103</v>
      </c>
      <c r="H55" s="37">
        <v>22561.785507275301</v>
      </c>
      <c r="I55" s="38">
        <v>46998.772777672566</v>
      </c>
      <c r="J55" s="39">
        <v>443778.5840272489</v>
      </c>
    </row>
    <row r="56" spans="2:10" ht="13.5" thickBot="1" x14ac:dyDescent="0.25">
      <c r="B56" s="128"/>
      <c r="C56" s="101" t="s">
        <v>19</v>
      </c>
      <c r="D56" s="99">
        <v>0.53545212928668096</v>
      </c>
      <c r="E56" s="40">
        <v>0.56162416356408418</v>
      </c>
      <c r="F56" s="40">
        <v>0.56161486535992711</v>
      </c>
      <c r="G56" s="40">
        <v>0.56168880060715942</v>
      </c>
      <c r="H56" s="40">
        <v>0.56193931483333581</v>
      </c>
      <c r="I56" s="41">
        <v>0.56268392017516555</v>
      </c>
      <c r="J56" s="42">
        <v>0.55437666079048009</v>
      </c>
    </row>
    <row r="57" spans="2:10" ht="13.5" thickTop="1" x14ac:dyDescent="0.2">
      <c r="B57" s="126" t="s">
        <v>11</v>
      </c>
      <c r="C57" s="93">
        <f>+$C$7</f>
        <v>45658</v>
      </c>
      <c r="D57" s="100">
        <v>336717.55366499996</v>
      </c>
      <c r="E57" s="43">
        <v>413007.95810399996</v>
      </c>
      <c r="F57" s="43">
        <v>157537.87160699995</v>
      </c>
      <c r="G57" s="43">
        <v>114012.44276699997</v>
      </c>
      <c r="H57" s="44">
        <v>60935.60037599998</v>
      </c>
      <c r="I57" s="44">
        <v>126828.26348099997</v>
      </c>
      <c r="J57" s="36">
        <v>1209039.69</v>
      </c>
    </row>
    <row r="58" spans="2:10" x14ac:dyDescent="0.2">
      <c r="B58" s="127"/>
      <c r="C58" s="95">
        <f>+$C$8</f>
        <v>46023</v>
      </c>
      <c r="D58" s="96"/>
      <c r="E58" s="37"/>
      <c r="F58" s="37"/>
      <c r="G58" s="37"/>
      <c r="H58" s="38"/>
      <c r="I58" s="38"/>
      <c r="J58" s="39">
        <v>0</v>
      </c>
    </row>
    <row r="59" spans="2:10" x14ac:dyDescent="0.2">
      <c r="B59" s="127"/>
      <c r="C59" s="97" t="s">
        <v>18</v>
      </c>
      <c r="D59" s="96">
        <v>-336717.55366499996</v>
      </c>
      <c r="E59" s="37">
        <v>-413007.95810399996</v>
      </c>
      <c r="F59" s="37">
        <v>-157537.87160699995</v>
      </c>
      <c r="G59" s="37">
        <v>-114012.44276699997</v>
      </c>
      <c r="H59" s="37">
        <v>-60935.60037599998</v>
      </c>
      <c r="I59" s="38">
        <v>-126828.26348099997</v>
      </c>
      <c r="J59" s="39">
        <v>-1209039.69</v>
      </c>
    </row>
    <row r="60" spans="2:10" ht="13.5" thickBot="1" x14ac:dyDescent="0.25">
      <c r="B60" s="128"/>
      <c r="C60" s="101" t="s">
        <v>19</v>
      </c>
      <c r="D60" s="99">
        <v>-1</v>
      </c>
      <c r="E60" s="40">
        <v>-1</v>
      </c>
      <c r="F60" s="40">
        <v>-1</v>
      </c>
      <c r="G60" s="40">
        <v>-1</v>
      </c>
      <c r="H60" s="40">
        <v>-1</v>
      </c>
      <c r="I60" s="41">
        <v>-1</v>
      </c>
      <c r="J60" s="42">
        <v>-1</v>
      </c>
    </row>
    <row r="61" spans="2:10" ht="13.5" thickTop="1" x14ac:dyDescent="0.2">
      <c r="B61" s="126" t="s">
        <v>12</v>
      </c>
      <c r="C61" s="93">
        <f>+$C$7</f>
        <v>45658</v>
      </c>
      <c r="D61" s="100">
        <v>287498.87807499996</v>
      </c>
      <c r="E61" s="43">
        <v>352637.76211999997</v>
      </c>
      <c r="F61" s="43">
        <v>134510.24708499995</v>
      </c>
      <c r="G61" s="43">
        <v>97347.016884999975</v>
      </c>
      <c r="H61" s="44">
        <v>52028.522279999983</v>
      </c>
      <c r="I61" s="44">
        <v>108289.52355499998</v>
      </c>
      <c r="J61" s="36">
        <v>1032311.9499999998</v>
      </c>
    </row>
    <row r="62" spans="2:10" x14ac:dyDescent="0.2">
      <c r="B62" s="127"/>
      <c r="C62" s="95">
        <f>+$C$8</f>
        <v>46023</v>
      </c>
      <c r="D62" s="96"/>
      <c r="E62" s="37"/>
      <c r="F62" s="37"/>
      <c r="G62" s="37"/>
      <c r="H62" s="38"/>
      <c r="I62" s="38"/>
      <c r="J62" s="39">
        <v>0</v>
      </c>
    </row>
    <row r="63" spans="2:10" x14ac:dyDescent="0.2">
      <c r="B63" s="127"/>
      <c r="C63" s="97" t="s">
        <v>18</v>
      </c>
      <c r="D63" s="96">
        <v>-287498.87807499996</v>
      </c>
      <c r="E63" s="37">
        <v>-352637.76211999997</v>
      </c>
      <c r="F63" s="37">
        <v>-134510.24708499995</v>
      </c>
      <c r="G63" s="37">
        <v>-97347.016884999975</v>
      </c>
      <c r="H63" s="37">
        <v>-52028.522279999983</v>
      </c>
      <c r="I63" s="38">
        <v>-108289.52355499998</v>
      </c>
      <c r="J63" s="39">
        <v>-1032311.9499999998</v>
      </c>
    </row>
    <row r="64" spans="2:10" ht="13.5" thickBot="1" x14ac:dyDescent="0.25">
      <c r="B64" s="128"/>
      <c r="C64" s="101" t="s">
        <v>19</v>
      </c>
      <c r="D64" s="99">
        <v>-1</v>
      </c>
      <c r="E64" s="40">
        <v>-1</v>
      </c>
      <c r="F64" s="40">
        <v>-1</v>
      </c>
      <c r="G64" s="40">
        <v>-1</v>
      </c>
      <c r="H64" s="40">
        <v>-1</v>
      </c>
      <c r="I64" s="41">
        <v>-1</v>
      </c>
      <c r="J64" s="42">
        <v>-1</v>
      </c>
    </row>
    <row r="65" spans="2:11" ht="13.5" thickTop="1" x14ac:dyDescent="0.2">
      <c r="B65" s="126" t="s">
        <v>13</v>
      </c>
      <c r="C65" s="93">
        <f>+$C$7</f>
        <v>45658</v>
      </c>
      <c r="D65" s="100">
        <v>454124.70397499995</v>
      </c>
      <c r="E65" s="43">
        <v>557016.15395999991</v>
      </c>
      <c r="F65" s="43">
        <v>212468.39830499995</v>
      </c>
      <c r="G65" s="43">
        <v>153766.46170499997</v>
      </c>
      <c r="H65" s="44">
        <v>82182.71123999999</v>
      </c>
      <c r="I65" s="44">
        <v>171050.92081499999</v>
      </c>
      <c r="J65" s="36">
        <v>1630609.3499999999</v>
      </c>
    </row>
    <row r="66" spans="2:11" x14ac:dyDescent="0.2">
      <c r="B66" s="131"/>
      <c r="C66" s="95">
        <f>+$C$8</f>
        <v>46023</v>
      </c>
      <c r="D66" s="96"/>
      <c r="E66" s="37"/>
      <c r="F66" s="37"/>
      <c r="G66" s="37"/>
      <c r="H66" s="38"/>
      <c r="I66" s="38"/>
      <c r="J66" s="39">
        <v>0</v>
      </c>
    </row>
    <row r="67" spans="2:11" x14ac:dyDescent="0.2">
      <c r="B67" s="131"/>
      <c r="C67" s="97" t="s">
        <v>18</v>
      </c>
      <c r="D67" s="96">
        <v>-454124.70397499995</v>
      </c>
      <c r="E67" s="37">
        <v>-557016.15395999991</v>
      </c>
      <c r="F67" s="37">
        <v>-212468.39830499995</v>
      </c>
      <c r="G67" s="37">
        <v>-153766.46170499997</v>
      </c>
      <c r="H67" s="37">
        <v>-82182.71123999999</v>
      </c>
      <c r="I67" s="38">
        <v>-171050.92081499999</v>
      </c>
      <c r="J67" s="39">
        <v>-1630609.3499999999</v>
      </c>
    </row>
    <row r="68" spans="2:11" ht="13.5" thickBot="1" x14ac:dyDescent="0.25">
      <c r="B68" s="132"/>
      <c r="C68" s="101" t="s">
        <v>19</v>
      </c>
      <c r="D68" s="99">
        <v>-1</v>
      </c>
      <c r="E68" s="40">
        <v>-1</v>
      </c>
      <c r="F68" s="40">
        <v>-1</v>
      </c>
      <c r="G68" s="40">
        <v>-1</v>
      </c>
      <c r="H68" s="40">
        <v>-1</v>
      </c>
      <c r="I68" s="41">
        <v>-1</v>
      </c>
      <c r="J68" s="42">
        <v>-1</v>
      </c>
    </row>
    <row r="69" spans="2:11" ht="13.5" thickTop="1" x14ac:dyDescent="0.2">
      <c r="B69" s="126" t="s">
        <v>1</v>
      </c>
      <c r="C69" s="93">
        <f>+$C$7</f>
        <v>45658</v>
      </c>
      <c r="D69" s="100">
        <v>353580.48915499996</v>
      </c>
      <c r="E69" s="43">
        <v>433691.54432799999</v>
      </c>
      <c r="F69" s="43">
        <v>165427.42454899996</v>
      </c>
      <c r="G69" s="43">
        <v>119722.22666899998</v>
      </c>
      <c r="H69" s="44">
        <v>63987.277031999984</v>
      </c>
      <c r="I69" s="44">
        <v>133179.86826699998</v>
      </c>
      <c r="J69" s="36">
        <v>1269588.8299999998</v>
      </c>
    </row>
    <row r="70" spans="2:11" x14ac:dyDescent="0.2">
      <c r="B70" s="131"/>
      <c r="C70" s="95">
        <f>+$C$8</f>
        <v>46023</v>
      </c>
      <c r="D70" s="96"/>
      <c r="E70" s="37"/>
      <c r="F70" s="37"/>
      <c r="G70" s="37"/>
      <c r="H70" s="38"/>
      <c r="I70" s="38"/>
      <c r="J70" s="39">
        <v>0</v>
      </c>
    </row>
    <row r="71" spans="2:11" x14ac:dyDescent="0.2">
      <c r="B71" s="131"/>
      <c r="C71" s="97" t="s">
        <v>18</v>
      </c>
      <c r="D71" s="96">
        <v>-353580.48915499996</v>
      </c>
      <c r="E71" s="37">
        <v>-433691.54432799999</v>
      </c>
      <c r="F71" s="37">
        <v>-165427.42454899996</v>
      </c>
      <c r="G71" s="37">
        <v>-119722.22666899998</v>
      </c>
      <c r="H71" s="37">
        <v>-63987.277031999984</v>
      </c>
      <c r="I71" s="38">
        <v>-133179.86826699998</v>
      </c>
      <c r="J71" s="39">
        <v>-1269588.8299999998</v>
      </c>
    </row>
    <row r="72" spans="2:11" ht="13.5" thickBot="1" x14ac:dyDescent="0.25">
      <c r="B72" s="132"/>
      <c r="C72" s="101" t="s">
        <v>19</v>
      </c>
      <c r="D72" s="99">
        <v>-1</v>
      </c>
      <c r="E72" s="40">
        <v>-1</v>
      </c>
      <c r="F72" s="40">
        <v>-1</v>
      </c>
      <c r="G72" s="40">
        <v>-1</v>
      </c>
      <c r="H72" s="40">
        <v>-1</v>
      </c>
      <c r="I72" s="41">
        <v>-1</v>
      </c>
      <c r="J72" s="42">
        <v>-1</v>
      </c>
    </row>
    <row r="73" spans="2:11" ht="13.5" thickTop="1" x14ac:dyDescent="0.2">
      <c r="B73" s="126" t="s">
        <v>14</v>
      </c>
      <c r="C73" s="93">
        <f>+$C$7</f>
        <v>45658</v>
      </c>
      <c r="D73" s="100">
        <v>307945.57662999997</v>
      </c>
      <c r="E73" s="43">
        <v>377717.08788799995</v>
      </c>
      <c r="F73" s="43">
        <v>144076.51215399997</v>
      </c>
      <c r="G73" s="43">
        <v>104270.26167399998</v>
      </c>
      <c r="H73" s="44">
        <v>55728.75067199998</v>
      </c>
      <c r="I73" s="44">
        <v>115990.99098199997</v>
      </c>
      <c r="J73" s="36">
        <v>1105729.1799999997</v>
      </c>
    </row>
    <row r="74" spans="2:11" x14ac:dyDescent="0.2">
      <c r="B74" s="131"/>
      <c r="C74" s="95">
        <f>+$C$8</f>
        <v>46023</v>
      </c>
      <c r="D74" s="96"/>
      <c r="E74" s="37"/>
      <c r="F74" s="37"/>
      <c r="G74" s="37"/>
      <c r="H74" s="38"/>
      <c r="I74" s="38"/>
      <c r="J74" s="39">
        <v>0</v>
      </c>
    </row>
    <row r="75" spans="2:11" x14ac:dyDescent="0.2">
      <c r="B75" s="131"/>
      <c r="C75" s="97" t="s">
        <v>18</v>
      </c>
      <c r="D75" s="96">
        <v>-307945.57662999997</v>
      </c>
      <c r="E75" s="37">
        <v>-377717.08788799995</v>
      </c>
      <c r="F75" s="37">
        <v>-144076.51215399997</v>
      </c>
      <c r="G75" s="37">
        <v>-104270.26167399998</v>
      </c>
      <c r="H75" s="37">
        <v>-55728.75067199998</v>
      </c>
      <c r="I75" s="38">
        <v>-115990.99098199997</v>
      </c>
      <c r="J75" s="39">
        <v>-1105729.1799999997</v>
      </c>
      <c r="K75" s="45"/>
    </row>
    <row r="76" spans="2:11" ht="13.5" thickBot="1" x14ac:dyDescent="0.25">
      <c r="B76" s="132"/>
      <c r="C76" s="101" t="s">
        <v>19</v>
      </c>
      <c r="D76" s="99">
        <v>-1</v>
      </c>
      <c r="E76" s="40">
        <v>-1</v>
      </c>
      <c r="F76" s="40">
        <v>-1</v>
      </c>
      <c r="G76" s="40">
        <v>-1</v>
      </c>
      <c r="H76" s="40">
        <v>-1</v>
      </c>
      <c r="I76" s="41">
        <v>-1</v>
      </c>
      <c r="J76" s="42">
        <v>-1</v>
      </c>
    </row>
    <row r="77" spans="2:11" ht="13.5" thickTop="1" x14ac:dyDescent="0.2">
      <c r="B77" s="126" t="s">
        <v>15</v>
      </c>
      <c r="C77" s="93">
        <f>+$C$7</f>
        <v>45658</v>
      </c>
      <c r="D77" s="100">
        <v>302475.85890999995</v>
      </c>
      <c r="E77" s="43">
        <v>371008.09121599997</v>
      </c>
      <c r="F77" s="43">
        <v>141517.43057799997</v>
      </c>
      <c r="G77" s="43">
        <v>102418.21721799998</v>
      </c>
      <c r="H77" s="44">
        <v>54738.898703999985</v>
      </c>
      <c r="I77" s="44">
        <v>113930.76337399997</v>
      </c>
      <c r="J77" s="36">
        <v>1086089.2599999998</v>
      </c>
    </row>
    <row r="78" spans="2:11" x14ac:dyDescent="0.2">
      <c r="B78" s="131"/>
      <c r="C78" s="95">
        <f>+$C$8</f>
        <v>46023</v>
      </c>
      <c r="D78" s="96"/>
      <c r="E78" s="37"/>
      <c r="F78" s="37"/>
      <c r="G78" s="37"/>
      <c r="H78" s="38"/>
      <c r="I78" s="38"/>
      <c r="J78" s="39">
        <v>0</v>
      </c>
    </row>
    <row r="79" spans="2:11" x14ac:dyDescent="0.2">
      <c r="B79" s="131"/>
      <c r="C79" s="97" t="s">
        <v>18</v>
      </c>
      <c r="D79" s="96">
        <v>-302475.85890999995</v>
      </c>
      <c r="E79" s="37">
        <v>-371008.09121599997</v>
      </c>
      <c r="F79" s="37">
        <v>-141517.43057799997</v>
      </c>
      <c r="G79" s="37">
        <v>-102418.21721799998</v>
      </c>
      <c r="H79" s="37">
        <v>-54738.898703999985</v>
      </c>
      <c r="I79" s="38">
        <v>-113930.76337399997</v>
      </c>
      <c r="J79" s="39">
        <v>-1086089.2599999998</v>
      </c>
      <c r="K79" s="45"/>
    </row>
    <row r="80" spans="2:11" ht="13.5" thickBot="1" x14ac:dyDescent="0.25">
      <c r="B80" s="132"/>
      <c r="C80" s="101" t="s">
        <v>19</v>
      </c>
      <c r="D80" s="99">
        <v>-1</v>
      </c>
      <c r="E80" s="40">
        <v>-1</v>
      </c>
      <c r="F80" s="40">
        <v>-1</v>
      </c>
      <c r="G80" s="40">
        <v>-1</v>
      </c>
      <c r="H80" s="40">
        <v>-1</v>
      </c>
      <c r="I80" s="41">
        <v>-1</v>
      </c>
      <c r="J80" s="42">
        <v>-1</v>
      </c>
    </row>
    <row r="81" spans="2:11" ht="13.5" thickTop="1" x14ac:dyDescent="0.2">
      <c r="B81" s="126" t="s">
        <v>16</v>
      </c>
      <c r="C81" s="93">
        <f>+$C$7</f>
        <v>45658</v>
      </c>
      <c r="D81" s="100">
        <v>368962.50089499995</v>
      </c>
      <c r="E81" s="43">
        <v>452558.67255199992</v>
      </c>
      <c r="F81" s="43">
        <v>172624.10724099996</v>
      </c>
      <c r="G81" s="43">
        <v>124930.57032099998</v>
      </c>
      <c r="H81" s="44">
        <v>66770.951687999986</v>
      </c>
      <c r="I81" s="44">
        <v>138973.66730299997</v>
      </c>
      <c r="J81" s="36">
        <v>1324820.4699999997</v>
      </c>
    </row>
    <row r="82" spans="2:11" x14ac:dyDescent="0.2">
      <c r="B82" s="131"/>
      <c r="C82" s="95">
        <f>+$C$8</f>
        <v>46023</v>
      </c>
      <c r="D82" s="102"/>
      <c r="E82" s="37"/>
      <c r="F82" s="37"/>
      <c r="G82" s="37"/>
      <c r="H82" s="38"/>
      <c r="I82" s="38"/>
      <c r="J82" s="39">
        <v>0</v>
      </c>
    </row>
    <row r="83" spans="2:11" x14ac:dyDescent="0.2">
      <c r="B83" s="131"/>
      <c r="C83" s="97" t="s">
        <v>18</v>
      </c>
      <c r="D83" s="96">
        <v>-368962.50089499995</v>
      </c>
      <c r="E83" s="37">
        <v>-452558.67255199992</v>
      </c>
      <c r="F83" s="37">
        <v>-172624.10724099996</v>
      </c>
      <c r="G83" s="37">
        <v>-124930.57032099998</v>
      </c>
      <c r="H83" s="37">
        <v>-66770.951687999986</v>
      </c>
      <c r="I83" s="38">
        <v>-138973.66730299997</v>
      </c>
      <c r="J83" s="39">
        <v>-1324820.4699999997</v>
      </c>
      <c r="K83" s="45"/>
    </row>
    <row r="84" spans="2:11" ht="13.5" thickBot="1" x14ac:dyDescent="0.25">
      <c r="B84" s="132"/>
      <c r="C84" s="98" t="s">
        <v>19</v>
      </c>
      <c r="D84" s="99">
        <v>-1</v>
      </c>
      <c r="E84" s="40">
        <v>-1</v>
      </c>
      <c r="F84" s="40">
        <v>-1</v>
      </c>
      <c r="G84" s="40">
        <v>-1</v>
      </c>
      <c r="H84" s="40">
        <v>-1</v>
      </c>
      <c r="I84" s="41">
        <v>-1</v>
      </c>
      <c r="J84" s="42">
        <v>-1</v>
      </c>
    </row>
    <row r="85" spans="2:11" ht="13.5" thickTop="1" x14ac:dyDescent="0.2"/>
  </sheetData>
  <mergeCells count="15">
    <mergeCell ref="B73:B76"/>
    <mergeCell ref="B77:B80"/>
    <mergeCell ref="B81:B84"/>
    <mergeCell ref="B49:B52"/>
    <mergeCell ref="B53:B56"/>
    <mergeCell ref="B57:B60"/>
    <mergeCell ref="B61:B64"/>
    <mergeCell ref="B65:B68"/>
    <mergeCell ref="B69:B72"/>
    <mergeCell ref="B45:B48"/>
    <mergeCell ref="D3:H3"/>
    <mergeCell ref="I3:N3"/>
    <mergeCell ref="B34:I34"/>
    <mergeCell ref="B37:B40"/>
    <mergeCell ref="B41:B44"/>
  </mergeCells>
  <printOptions horizontalCentered="1"/>
  <pageMargins left="3.937007874015748E-2" right="3.937007874015748E-2" top="0.55118110236220474" bottom="0.74803149606299213" header="0" footer="0.31496062992125984"/>
  <pageSetup paperSize="9" scale="89" orientation="portrait" r:id="rId1"/>
  <headerFooter alignWithMargins="0">
    <oddFooter>&amp;L&amp;"Arial,Negrita"Intervención.- Finanzas.- Área Económica-Financiera.&amp;R&amp;8&amp;D   &amp;T</oddFooter>
  </headerFooter>
  <ignoredErrors>
    <ignoredError sqref="O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04A8-255B-457F-9A10-674F94C2B6BE}">
  <sheetPr>
    <pageSetUpPr fitToPage="1"/>
  </sheetPr>
  <dimension ref="A3:S85"/>
  <sheetViews>
    <sheetView tabSelected="1" topLeftCell="A37" workbookViewId="0">
      <selection activeCell="J59" sqref="J59"/>
    </sheetView>
  </sheetViews>
  <sheetFormatPr baseColWidth="10" defaultRowHeight="12.75" x14ac:dyDescent="0.2"/>
  <cols>
    <col min="1" max="1" width="10.625" style="5"/>
    <col min="2" max="2" width="7.875" style="5" customWidth="1"/>
    <col min="3" max="7" width="12.375" style="5" customWidth="1"/>
    <col min="8" max="8" width="13.375" style="5" customWidth="1"/>
    <col min="9" max="9" width="13.125" style="5" bestFit="1" customWidth="1"/>
    <col min="10" max="10" width="13.875" style="5" customWidth="1"/>
    <col min="11" max="12" width="12.375" style="5" customWidth="1"/>
    <col min="13" max="15" width="13.375" style="5" customWidth="1"/>
    <col min="16" max="257" width="10.625" style="5"/>
    <col min="258" max="258" width="7.875" style="5" customWidth="1"/>
    <col min="259" max="263" width="12.375" style="5" customWidth="1"/>
    <col min="264" max="264" width="13.375" style="5" customWidth="1"/>
    <col min="265" max="265" width="13.125" style="5" bestFit="1" customWidth="1"/>
    <col min="266" max="266" width="13.875" style="5" customWidth="1"/>
    <col min="267" max="268" width="12.375" style="5" customWidth="1"/>
    <col min="269" max="271" width="13.375" style="5" customWidth="1"/>
    <col min="272" max="513" width="10.625" style="5"/>
    <col min="514" max="514" width="7.875" style="5" customWidth="1"/>
    <col min="515" max="519" width="12.375" style="5" customWidth="1"/>
    <col min="520" max="520" width="13.375" style="5" customWidth="1"/>
    <col min="521" max="521" width="13.125" style="5" bestFit="1" customWidth="1"/>
    <col min="522" max="522" width="13.875" style="5" customWidth="1"/>
    <col min="523" max="524" width="12.375" style="5" customWidth="1"/>
    <col min="525" max="527" width="13.375" style="5" customWidth="1"/>
    <col min="528" max="769" width="10.625" style="5"/>
    <col min="770" max="770" width="7.875" style="5" customWidth="1"/>
    <col min="771" max="775" width="12.375" style="5" customWidth="1"/>
    <col min="776" max="776" width="13.375" style="5" customWidth="1"/>
    <col min="777" max="777" width="13.125" style="5" bestFit="1" customWidth="1"/>
    <col min="778" max="778" width="13.875" style="5" customWidth="1"/>
    <col min="779" max="780" width="12.375" style="5" customWidth="1"/>
    <col min="781" max="783" width="13.375" style="5" customWidth="1"/>
    <col min="784" max="1025" width="10.625" style="5"/>
    <col min="1026" max="1026" width="7.875" style="5" customWidth="1"/>
    <col min="1027" max="1031" width="12.375" style="5" customWidth="1"/>
    <col min="1032" max="1032" width="13.375" style="5" customWidth="1"/>
    <col min="1033" max="1033" width="13.125" style="5" bestFit="1" customWidth="1"/>
    <col min="1034" max="1034" width="13.875" style="5" customWidth="1"/>
    <col min="1035" max="1036" width="12.375" style="5" customWidth="1"/>
    <col min="1037" max="1039" width="13.375" style="5" customWidth="1"/>
    <col min="1040" max="1281" width="10.625" style="5"/>
    <col min="1282" max="1282" width="7.875" style="5" customWidth="1"/>
    <col min="1283" max="1287" width="12.375" style="5" customWidth="1"/>
    <col min="1288" max="1288" width="13.375" style="5" customWidth="1"/>
    <col min="1289" max="1289" width="13.125" style="5" bestFit="1" customWidth="1"/>
    <col min="1290" max="1290" width="13.875" style="5" customWidth="1"/>
    <col min="1291" max="1292" width="12.375" style="5" customWidth="1"/>
    <col min="1293" max="1295" width="13.375" style="5" customWidth="1"/>
    <col min="1296" max="1537" width="10.625" style="5"/>
    <col min="1538" max="1538" width="7.875" style="5" customWidth="1"/>
    <col min="1539" max="1543" width="12.375" style="5" customWidth="1"/>
    <col min="1544" max="1544" width="13.375" style="5" customWidth="1"/>
    <col min="1545" max="1545" width="13.125" style="5" bestFit="1" customWidth="1"/>
    <col min="1546" max="1546" width="13.875" style="5" customWidth="1"/>
    <col min="1547" max="1548" width="12.375" style="5" customWidth="1"/>
    <col min="1549" max="1551" width="13.375" style="5" customWidth="1"/>
    <col min="1552" max="1793" width="10.625" style="5"/>
    <col min="1794" max="1794" width="7.875" style="5" customWidth="1"/>
    <col min="1795" max="1799" width="12.375" style="5" customWidth="1"/>
    <col min="1800" max="1800" width="13.375" style="5" customWidth="1"/>
    <col min="1801" max="1801" width="13.125" style="5" bestFit="1" customWidth="1"/>
    <col min="1802" max="1802" width="13.875" style="5" customWidth="1"/>
    <col min="1803" max="1804" width="12.375" style="5" customWidth="1"/>
    <col min="1805" max="1807" width="13.375" style="5" customWidth="1"/>
    <col min="1808" max="2049" width="10.625" style="5"/>
    <col min="2050" max="2050" width="7.875" style="5" customWidth="1"/>
    <col min="2051" max="2055" width="12.375" style="5" customWidth="1"/>
    <col min="2056" max="2056" width="13.375" style="5" customWidth="1"/>
    <col min="2057" max="2057" width="13.125" style="5" bestFit="1" customWidth="1"/>
    <col min="2058" max="2058" width="13.875" style="5" customWidth="1"/>
    <col min="2059" max="2060" width="12.375" style="5" customWidth="1"/>
    <col min="2061" max="2063" width="13.375" style="5" customWidth="1"/>
    <col min="2064" max="2305" width="10.625" style="5"/>
    <col min="2306" max="2306" width="7.875" style="5" customWidth="1"/>
    <col min="2307" max="2311" width="12.375" style="5" customWidth="1"/>
    <col min="2312" max="2312" width="13.375" style="5" customWidth="1"/>
    <col min="2313" max="2313" width="13.125" style="5" bestFit="1" customWidth="1"/>
    <col min="2314" max="2314" width="13.875" style="5" customWidth="1"/>
    <col min="2315" max="2316" width="12.375" style="5" customWidth="1"/>
    <col min="2317" max="2319" width="13.375" style="5" customWidth="1"/>
    <col min="2320" max="2561" width="10.625" style="5"/>
    <col min="2562" max="2562" width="7.875" style="5" customWidth="1"/>
    <col min="2563" max="2567" width="12.375" style="5" customWidth="1"/>
    <col min="2568" max="2568" width="13.375" style="5" customWidth="1"/>
    <col min="2569" max="2569" width="13.125" style="5" bestFit="1" customWidth="1"/>
    <col min="2570" max="2570" width="13.875" style="5" customWidth="1"/>
    <col min="2571" max="2572" width="12.375" style="5" customWidth="1"/>
    <col min="2573" max="2575" width="13.375" style="5" customWidth="1"/>
    <col min="2576" max="2817" width="10.625" style="5"/>
    <col min="2818" max="2818" width="7.875" style="5" customWidth="1"/>
    <col min="2819" max="2823" width="12.375" style="5" customWidth="1"/>
    <col min="2824" max="2824" width="13.375" style="5" customWidth="1"/>
    <col min="2825" max="2825" width="13.125" style="5" bestFit="1" customWidth="1"/>
    <col min="2826" max="2826" width="13.875" style="5" customWidth="1"/>
    <col min="2827" max="2828" width="12.375" style="5" customWidth="1"/>
    <col min="2829" max="2831" width="13.375" style="5" customWidth="1"/>
    <col min="2832" max="3073" width="10.625" style="5"/>
    <col min="3074" max="3074" width="7.875" style="5" customWidth="1"/>
    <col min="3075" max="3079" width="12.375" style="5" customWidth="1"/>
    <col min="3080" max="3080" width="13.375" style="5" customWidth="1"/>
    <col min="3081" max="3081" width="13.125" style="5" bestFit="1" customWidth="1"/>
    <col min="3082" max="3082" width="13.875" style="5" customWidth="1"/>
    <col min="3083" max="3084" width="12.375" style="5" customWidth="1"/>
    <col min="3085" max="3087" width="13.375" style="5" customWidth="1"/>
    <col min="3088" max="3329" width="10.625" style="5"/>
    <col min="3330" max="3330" width="7.875" style="5" customWidth="1"/>
    <col min="3331" max="3335" width="12.375" style="5" customWidth="1"/>
    <col min="3336" max="3336" width="13.375" style="5" customWidth="1"/>
    <col min="3337" max="3337" width="13.125" style="5" bestFit="1" customWidth="1"/>
    <col min="3338" max="3338" width="13.875" style="5" customWidth="1"/>
    <col min="3339" max="3340" width="12.375" style="5" customWidth="1"/>
    <col min="3341" max="3343" width="13.375" style="5" customWidth="1"/>
    <col min="3344" max="3585" width="10.625" style="5"/>
    <col min="3586" max="3586" width="7.875" style="5" customWidth="1"/>
    <col min="3587" max="3591" width="12.375" style="5" customWidth="1"/>
    <col min="3592" max="3592" width="13.375" style="5" customWidth="1"/>
    <col min="3593" max="3593" width="13.125" style="5" bestFit="1" customWidth="1"/>
    <col min="3594" max="3594" width="13.875" style="5" customWidth="1"/>
    <col min="3595" max="3596" width="12.375" style="5" customWidth="1"/>
    <col min="3597" max="3599" width="13.375" style="5" customWidth="1"/>
    <col min="3600" max="3841" width="10.625" style="5"/>
    <col min="3842" max="3842" width="7.875" style="5" customWidth="1"/>
    <col min="3843" max="3847" width="12.375" style="5" customWidth="1"/>
    <col min="3848" max="3848" width="13.375" style="5" customWidth="1"/>
    <col min="3849" max="3849" width="13.125" style="5" bestFit="1" customWidth="1"/>
    <col min="3850" max="3850" width="13.875" style="5" customWidth="1"/>
    <col min="3851" max="3852" width="12.375" style="5" customWidth="1"/>
    <col min="3853" max="3855" width="13.375" style="5" customWidth="1"/>
    <col min="3856" max="4097" width="10.625" style="5"/>
    <col min="4098" max="4098" width="7.875" style="5" customWidth="1"/>
    <col min="4099" max="4103" width="12.375" style="5" customWidth="1"/>
    <col min="4104" max="4104" width="13.375" style="5" customWidth="1"/>
    <col min="4105" max="4105" width="13.125" style="5" bestFit="1" customWidth="1"/>
    <col min="4106" max="4106" width="13.875" style="5" customWidth="1"/>
    <col min="4107" max="4108" width="12.375" style="5" customWidth="1"/>
    <col min="4109" max="4111" width="13.375" style="5" customWidth="1"/>
    <col min="4112" max="4353" width="10.625" style="5"/>
    <col min="4354" max="4354" width="7.875" style="5" customWidth="1"/>
    <col min="4355" max="4359" width="12.375" style="5" customWidth="1"/>
    <col min="4360" max="4360" width="13.375" style="5" customWidth="1"/>
    <col min="4361" max="4361" width="13.125" style="5" bestFit="1" customWidth="1"/>
    <col min="4362" max="4362" width="13.875" style="5" customWidth="1"/>
    <col min="4363" max="4364" width="12.375" style="5" customWidth="1"/>
    <col min="4365" max="4367" width="13.375" style="5" customWidth="1"/>
    <col min="4368" max="4609" width="10.625" style="5"/>
    <col min="4610" max="4610" width="7.875" style="5" customWidth="1"/>
    <col min="4611" max="4615" width="12.375" style="5" customWidth="1"/>
    <col min="4616" max="4616" width="13.375" style="5" customWidth="1"/>
    <col min="4617" max="4617" width="13.125" style="5" bestFit="1" customWidth="1"/>
    <col min="4618" max="4618" width="13.875" style="5" customWidth="1"/>
    <col min="4619" max="4620" width="12.375" style="5" customWidth="1"/>
    <col min="4621" max="4623" width="13.375" style="5" customWidth="1"/>
    <col min="4624" max="4865" width="10.625" style="5"/>
    <col min="4866" max="4866" width="7.875" style="5" customWidth="1"/>
    <col min="4867" max="4871" width="12.375" style="5" customWidth="1"/>
    <col min="4872" max="4872" width="13.375" style="5" customWidth="1"/>
    <col min="4873" max="4873" width="13.125" style="5" bestFit="1" customWidth="1"/>
    <col min="4874" max="4874" width="13.875" style="5" customWidth="1"/>
    <col min="4875" max="4876" width="12.375" style="5" customWidth="1"/>
    <col min="4877" max="4879" width="13.375" style="5" customWidth="1"/>
    <col min="4880" max="5121" width="10.625" style="5"/>
    <col min="5122" max="5122" width="7.875" style="5" customWidth="1"/>
    <col min="5123" max="5127" width="12.375" style="5" customWidth="1"/>
    <col min="5128" max="5128" width="13.375" style="5" customWidth="1"/>
    <col min="5129" max="5129" width="13.125" style="5" bestFit="1" customWidth="1"/>
    <col min="5130" max="5130" width="13.875" style="5" customWidth="1"/>
    <col min="5131" max="5132" width="12.375" style="5" customWidth="1"/>
    <col min="5133" max="5135" width="13.375" style="5" customWidth="1"/>
    <col min="5136" max="5377" width="10.625" style="5"/>
    <col min="5378" max="5378" width="7.875" style="5" customWidth="1"/>
    <col min="5379" max="5383" width="12.375" style="5" customWidth="1"/>
    <col min="5384" max="5384" width="13.375" style="5" customWidth="1"/>
    <col min="5385" max="5385" width="13.125" style="5" bestFit="1" customWidth="1"/>
    <col min="5386" max="5386" width="13.875" style="5" customWidth="1"/>
    <col min="5387" max="5388" width="12.375" style="5" customWidth="1"/>
    <col min="5389" max="5391" width="13.375" style="5" customWidth="1"/>
    <col min="5392" max="5633" width="10.625" style="5"/>
    <col min="5634" max="5634" width="7.875" style="5" customWidth="1"/>
    <col min="5635" max="5639" width="12.375" style="5" customWidth="1"/>
    <col min="5640" max="5640" width="13.375" style="5" customWidth="1"/>
    <col min="5641" max="5641" width="13.125" style="5" bestFit="1" customWidth="1"/>
    <col min="5642" max="5642" width="13.875" style="5" customWidth="1"/>
    <col min="5643" max="5644" width="12.375" style="5" customWidth="1"/>
    <col min="5645" max="5647" width="13.375" style="5" customWidth="1"/>
    <col min="5648" max="5889" width="10.625" style="5"/>
    <col min="5890" max="5890" width="7.875" style="5" customWidth="1"/>
    <col min="5891" max="5895" width="12.375" style="5" customWidth="1"/>
    <col min="5896" max="5896" width="13.375" style="5" customWidth="1"/>
    <col min="5897" max="5897" width="13.125" style="5" bestFit="1" customWidth="1"/>
    <col min="5898" max="5898" width="13.875" style="5" customWidth="1"/>
    <col min="5899" max="5900" width="12.375" style="5" customWidth="1"/>
    <col min="5901" max="5903" width="13.375" style="5" customWidth="1"/>
    <col min="5904" max="6145" width="10.625" style="5"/>
    <col min="6146" max="6146" width="7.875" style="5" customWidth="1"/>
    <col min="6147" max="6151" width="12.375" style="5" customWidth="1"/>
    <col min="6152" max="6152" width="13.375" style="5" customWidth="1"/>
    <col min="6153" max="6153" width="13.125" style="5" bestFit="1" customWidth="1"/>
    <col min="6154" max="6154" width="13.875" style="5" customWidth="1"/>
    <col min="6155" max="6156" width="12.375" style="5" customWidth="1"/>
    <col min="6157" max="6159" width="13.375" style="5" customWidth="1"/>
    <col min="6160" max="6401" width="10.625" style="5"/>
    <col min="6402" max="6402" width="7.875" style="5" customWidth="1"/>
    <col min="6403" max="6407" width="12.375" style="5" customWidth="1"/>
    <col min="6408" max="6408" width="13.375" style="5" customWidth="1"/>
    <col min="6409" max="6409" width="13.125" style="5" bestFit="1" customWidth="1"/>
    <col min="6410" max="6410" width="13.875" style="5" customWidth="1"/>
    <col min="6411" max="6412" width="12.375" style="5" customWidth="1"/>
    <col min="6413" max="6415" width="13.375" style="5" customWidth="1"/>
    <col min="6416" max="6657" width="10.625" style="5"/>
    <col min="6658" max="6658" width="7.875" style="5" customWidth="1"/>
    <col min="6659" max="6663" width="12.375" style="5" customWidth="1"/>
    <col min="6664" max="6664" width="13.375" style="5" customWidth="1"/>
    <col min="6665" max="6665" width="13.125" style="5" bestFit="1" customWidth="1"/>
    <col min="6666" max="6666" width="13.875" style="5" customWidth="1"/>
    <col min="6667" max="6668" width="12.375" style="5" customWidth="1"/>
    <col min="6669" max="6671" width="13.375" style="5" customWidth="1"/>
    <col min="6672" max="6913" width="10.625" style="5"/>
    <col min="6914" max="6914" width="7.875" style="5" customWidth="1"/>
    <col min="6915" max="6919" width="12.375" style="5" customWidth="1"/>
    <col min="6920" max="6920" width="13.375" style="5" customWidth="1"/>
    <col min="6921" max="6921" width="13.125" style="5" bestFit="1" customWidth="1"/>
    <col min="6922" max="6922" width="13.875" style="5" customWidth="1"/>
    <col min="6923" max="6924" width="12.375" style="5" customWidth="1"/>
    <col min="6925" max="6927" width="13.375" style="5" customWidth="1"/>
    <col min="6928" max="7169" width="10.625" style="5"/>
    <col min="7170" max="7170" width="7.875" style="5" customWidth="1"/>
    <col min="7171" max="7175" width="12.375" style="5" customWidth="1"/>
    <col min="7176" max="7176" width="13.375" style="5" customWidth="1"/>
    <col min="7177" max="7177" width="13.125" style="5" bestFit="1" customWidth="1"/>
    <col min="7178" max="7178" width="13.875" style="5" customWidth="1"/>
    <col min="7179" max="7180" width="12.375" style="5" customWidth="1"/>
    <col min="7181" max="7183" width="13.375" style="5" customWidth="1"/>
    <col min="7184" max="7425" width="10.625" style="5"/>
    <col min="7426" max="7426" width="7.875" style="5" customWidth="1"/>
    <col min="7427" max="7431" width="12.375" style="5" customWidth="1"/>
    <col min="7432" max="7432" width="13.375" style="5" customWidth="1"/>
    <col min="7433" max="7433" width="13.125" style="5" bestFit="1" customWidth="1"/>
    <col min="7434" max="7434" width="13.875" style="5" customWidth="1"/>
    <col min="7435" max="7436" width="12.375" style="5" customWidth="1"/>
    <col min="7437" max="7439" width="13.375" style="5" customWidth="1"/>
    <col min="7440" max="7681" width="10.625" style="5"/>
    <col min="7682" max="7682" width="7.875" style="5" customWidth="1"/>
    <col min="7683" max="7687" width="12.375" style="5" customWidth="1"/>
    <col min="7688" max="7688" width="13.375" style="5" customWidth="1"/>
    <col min="7689" max="7689" width="13.125" style="5" bestFit="1" customWidth="1"/>
    <col min="7690" max="7690" width="13.875" style="5" customWidth="1"/>
    <col min="7691" max="7692" width="12.375" style="5" customWidth="1"/>
    <col min="7693" max="7695" width="13.375" style="5" customWidth="1"/>
    <col min="7696" max="7937" width="10.625" style="5"/>
    <col min="7938" max="7938" width="7.875" style="5" customWidth="1"/>
    <col min="7939" max="7943" width="12.375" style="5" customWidth="1"/>
    <col min="7944" max="7944" width="13.375" style="5" customWidth="1"/>
    <col min="7945" max="7945" width="13.125" style="5" bestFit="1" customWidth="1"/>
    <col min="7946" max="7946" width="13.875" style="5" customWidth="1"/>
    <col min="7947" max="7948" width="12.375" style="5" customWidth="1"/>
    <col min="7949" max="7951" width="13.375" style="5" customWidth="1"/>
    <col min="7952" max="8193" width="10.625" style="5"/>
    <col min="8194" max="8194" width="7.875" style="5" customWidth="1"/>
    <col min="8195" max="8199" width="12.375" style="5" customWidth="1"/>
    <col min="8200" max="8200" width="13.375" style="5" customWidth="1"/>
    <col min="8201" max="8201" width="13.125" style="5" bestFit="1" customWidth="1"/>
    <col min="8202" max="8202" width="13.875" style="5" customWidth="1"/>
    <col min="8203" max="8204" width="12.375" style="5" customWidth="1"/>
    <col min="8205" max="8207" width="13.375" style="5" customWidth="1"/>
    <col min="8208" max="8449" width="10.625" style="5"/>
    <col min="8450" max="8450" width="7.875" style="5" customWidth="1"/>
    <col min="8451" max="8455" width="12.375" style="5" customWidth="1"/>
    <col min="8456" max="8456" width="13.375" style="5" customWidth="1"/>
    <col min="8457" max="8457" width="13.125" style="5" bestFit="1" customWidth="1"/>
    <col min="8458" max="8458" width="13.875" style="5" customWidth="1"/>
    <col min="8459" max="8460" width="12.375" style="5" customWidth="1"/>
    <col min="8461" max="8463" width="13.375" style="5" customWidth="1"/>
    <col min="8464" max="8705" width="10.625" style="5"/>
    <col min="8706" max="8706" width="7.875" style="5" customWidth="1"/>
    <col min="8707" max="8711" width="12.375" style="5" customWidth="1"/>
    <col min="8712" max="8712" width="13.375" style="5" customWidth="1"/>
    <col min="8713" max="8713" width="13.125" style="5" bestFit="1" customWidth="1"/>
    <col min="8714" max="8714" width="13.875" style="5" customWidth="1"/>
    <col min="8715" max="8716" width="12.375" style="5" customWidth="1"/>
    <col min="8717" max="8719" width="13.375" style="5" customWidth="1"/>
    <col min="8720" max="8961" width="10.625" style="5"/>
    <col min="8962" max="8962" width="7.875" style="5" customWidth="1"/>
    <col min="8963" max="8967" width="12.375" style="5" customWidth="1"/>
    <col min="8968" max="8968" width="13.375" style="5" customWidth="1"/>
    <col min="8969" max="8969" width="13.125" style="5" bestFit="1" customWidth="1"/>
    <col min="8970" max="8970" width="13.875" style="5" customWidth="1"/>
    <col min="8971" max="8972" width="12.375" style="5" customWidth="1"/>
    <col min="8973" max="8975" width="13.375" style="5" customWidth="1"/>
    <col min="8976" max="9217" width="10.625" style="5"/>
    <col min="9218" max="9218" width="7.875" style="5" customWidth="1"/>
    <col min="9219" max="9223" width="12.375" style="5" customWidth="1"/>
    <col min="9224" max="9224" width="13.375" style="5" customWidth="1"/>
    <col min="9225" max="9225" width="13.125" style="5" bestFit="1" customWidth="1"/>
    <col min="9226" max="9226" width="13.875" style="5" customWidth="1"/>
    <col min="9227" max="9228" width="12.375" style="5" customWidth="1"/>
    <col min="9229" max="9231" width="13.375" style="5" customWidth="1"/>
    <col min="9232" max="9473" width="10.625" style="5"/>
    <col min="9474" max="9474" width="7.875" style="5" customWidth="1"/>
    <col min="9475" max="9479" width="12.375" style="5" customWidth="1"/>
    <col min="9480" max="9480" width="13.375" style="5" customWidth="1"/>
    <col min="9481" max="9481" width="13.125" style="5" bestFit="1" customWidth="1"/>
    <col min="9482" max="9482" width="13.875" style="5" customWidth="1"/>
    <col min="9483" max="9484" width="12.375" style="5" customWidth="1"/>
    <col min="9485" max="9487" width="13.375" style="5" customWidth="1"/>
    <col min="9488" max="9729" width="10.625" style="5"/>
    <col min="9730" max="9730" width="7.875" style="5" customWidth="1"/>
    <col min="9731" max="9735" width="12.375" style="5" customWidth="1"/>
    <col min="9736" max="9736" width="13.375" style="5" customWidth="1"/>
    <col min="9737" max="9737" width="13.125" style="5" bestFit="1" customWidth="1"/>
    <col min="9738" max="9738" width="13.875" style="5" customWidth="1"/>
    <col min="9739" max="9740" width="12.375" style="5" customWidth="1"/>
    <col min="9741" max="9743" width="13.375" style="5" customWidth="1"/>
    <col min="9744" max="9985" width="10.625" style="5"/>
    <col min="9986" max="9986" width="7.875" style="5" customWidth="1"/>
    <col min="9987" max="9991" width="12.375" style="5" customWidth="1"/>
    <col min="9992" max="9992" width="13.375" style="5" customWidth="1"/>
    <col min="9993" max="9993" width="13.125" style="5" bestFit="1" customWidth="1"/>
    <col min="9994" max="9994" width="13.875" style="5" customWidth="1"/>
    <col min="9995" max="9996" width="12.375" style="5" customWidth="1"/>
    <col min="9997" max="9999" width="13.375" style="5" customWidth="1"/>
    <col min="10000" max="10241" width="10.625" style="5"/>
    <col min="10242" max="10242" width="7.875" style="5" customWidth="1"/>
    <col min="10243" max="10247" width="12.375" style="5" customWidth="1"/>
    <col min="10248" max="10248" width="13.375" style="5" customWidth="1"/>
    <col min="10249" max="10249" width="13.125" style="5" bestFit="1" customWidth="1"/>
    <col min="10250" max="10250" width="13.875" style="5" customWidth="1"/>
    <col min="10251" max="10252" width="12.375" style="5" customWidth="1"/>
    <col min="10253" max="10255" width="13.375" style="5" customWidth="1"/>
    <col min="10256" max="10497" width="10.625" style="5"/>
    <col min="10498" max="10498" width="7.875" style="5" customWidth="1"/>
    <col min="10499" max="10503" width="12.375" style="5" customWidth="1"/>
    <col min="10504" max="10504" width="13.375" style="5" customWidth="1"/>
    <col min="10505" max="10505" width="13.125" style="5" bestFit="1" customWidth="1"/>
    <col min="10506" max="10506" width="13.875" style="5" customWidth="1"/>
    <col min="10507" max="10508" width="12.375" style="5" customWidth="1"/>
    <col min="10509" max="10511" width="13.375" style="5" customWidth="1"/>
    <col min="10512" max="10753" width="10.625" style="5"/>
    <col min="10754" max="10754" width="7.875" style="5" customWidth="1"/>
    <col min="10755" max="10759" width="12.375" style="5" customWidth="1"/>
    <col min="10760" max="10760" width="13.375" style="5" customWidth="1"/>
    <col min="10761" max="10761" width="13.125" style="5" bestFit="1" customWidth="1"/>
    <col min="10762" max="10762" width="13.875" style="5" customWidth="1"/>
    <col min="10763" max="10764" width="12.375" style="5" customWidth="1"/>
    <col min="10765" max="10767" width="13.375" style="5" customWidth="1"/>
    <col min="10768" max="11009" width="10.625" style="5"/>
    <col min="11010" max="11010" width="7.875" style="5" customWidth="1"/>
    <col min="11011" max="11015" width="12.375" style="5" customWidth="1"/>
    <col min="11016" max="11016" width="13.375" style="5" customWidth="1"/>
    <col min="11017" max="11017" width="13.125" style="5" bestFit="1" customWidth="1"/>
    <col min="11018" max="11018" width="13.875" style="5" customWidth="1"/>
    <col min="11019" max="11020" width="12.375" style="5" customWidth="1"/>
    <col min="11021" max="11023" width="13.375" style="5" customWidth="1"/>
    <col min="11024" max="11265" width="10.625" style="5"/>
    <col min="11266" max="11266" width="7.875" style="5" customWidth="1"/>
    <col min="11267" max="11271" width="12.375" style="5" customWidth="1"/>
    <col min="11272" max="11272" width="13.375" style="5" customWidth="1"/>
    <col min="11273" max="11273" width="13.125" style="5" bestFit="1" customWidth="1"/>
    <col min="11274" max="11274" width="13.875" style="5" customWidth="1"/>
    <col min="11275" max="11276" width="12.375" style="5" customWidth="1"/>
    <col min="11277" max="11279" width="13.375" style="5" customWidth="1"/>
    <col min="11280" max="11521" width="10.625" style="5"/>
    <col min="11522" max="11522" width="7.875" style="5" customWidth="1"/>
    <col min="11523" max="11527" width="12.375" style="5" customWidth="1"/>
    <col min="11528" max="11528" width="13.375" style="5" customWidth="1"/>
    <col min="11529" max="11529" width="13.125" style="5" bestFit="1" customWidth="1"/>
    <col min="11530" max="11530" width="13.875" style="5" customWidth="1"/>
    <col min="11531" max="11532" width="12.375" style="5" customWidth="1"/>
    <col min="11533" max="11535" width="13.375" style="5" customWidth="1"/>
    <col min="11536" max="11777" width="10.625" style="5"/>
    <col min="11778" max="11778" width="7.875" style="5" customWidth="1"/>
    <col min="11779" max="11783" width="12.375" style="5" customWidth="1"/>
    <col min="11784" max="11784" width="13.375" style="5" customWidth="1"/>
    <col min="11785" max="11785" width="13.125" style="5" bestFit="1" customWidth="1"/>
    <col min="11786" max="11786" width="13.875" style="5" customWidth="1"/>
    <col min="11787" max="11788" width="12.375" style="5" customWidth="1"/>
    <col min="11789" max="11791" width="13.375" style="5" customWidth="1"/>
    <col min="11792" max="12033" width="10.625" style="5"/>
    <col min="12034" max="12034" width="7.875" style="5" customWidth="1"/>
    <col min="12035" max="12039" width="12.375" style="5" customWidth="1"/>
    <col min="12040" max="12040" width="13.375" style="5" customWidth="1"/>
    <col min="12041" max="12041" width="13.125" style="5" bestFit="1" customWidth="1"/>
    <col min="12042" max="12042" width="13.875" style="5" customWidth="1"/>
    <col min="12043" max="12044" width="12.375" style="5" customWidth="1"/>
    <col min="12045" max="12047" width="13.375" style="5" customWidth="1"/>
    <col min="12048" max="12289" width="10.625" style="5"/>
    <col min="12290" max="12290" width="7.875" style="5" customWidth="1"/>
    <col min="12291" max="12295" width="12.375" style="5" customWidth="1"/>
    <col min="12296" max="12296" width="13.375" style="5" customWidth="1"/>
    <col min="12297" max="12297" width="13.125" style="5" bestFit="1" customWidth="1"/>
    <col min="12298" max="12298" width="13.875" style="5" customWidth="1"/>
    <col min="12299" max="12300" width="12.375" style="5" customWidth="1"/>
    <col min="12301" max="12303" width="13.375" style="5" customWidth="1"/>
    <col min="12304" max="12545" width="10.625" style="5"/>
    <col min="12546" max="12546" width="7.875" style="5" customWidth="1"/>
    <col min="12547" max="12551" width="12.375" style="5" customWidth="1"/>
    <col min="12552" max="12552" width="13.375" style="5" customWidth="1"/>
    <col min="12553" max="12553" width="13.125" style="5" bestFit="1" customWidth="1"/>
    <col min="12554" max="12554" width="13.875" style="5" customWidth="1"/>
    <col min="12555" max="12556" width="12.375" style="5" customWidth="1"/>
    <col min="12557" max="12559" width="13.375" style="5" customWidth="1"/>
    <col min="12560" max="12801" width="10.625" style="5"/>
    <col min="12802" max="12802" width="7.875" style="5" customWidth="1"/>
    <col min="12803" max="12807" width="12.375" style="5" customWidth="1"/>
    <col min="12808" max="12808" width="13.375" style="5" customWidth="1"/>
    <col min="12809" max="12809" width="13.125" style="5" bestFit="1" customWidth="1"/>
    <col min="12810" max="12810" width="13.875" style="5" customWidth="1"/>
    <col min="12811" max="12812" width="12.375" style="5" customWidth="1"/>
    <col min="12813" max="12815" width="13.375" style="5" customWidth="1"/>
    <col min="12816" max="13057" width="10.625" style="5"/>
    <col min="13058" max="13058" width="7.875" style="5" customWidth="1"/>
    <col min="13059" max="13063" width="12.375" style="5" customWidth="1"/>
    <col min="13064" max="13064" width="13.375" style="5" customWidth="1"/>
    <col min="13065" max="13065" width="13.125" style="5" bestFit="1" customWidth="1"/>
    <col min="13066" max="13066" width="13.875" style="5" customWidth="1"/>
    <col min="13067" max="13068" width="12.375" style="5" customWidth="1"/>
    <col min="13069" max="13071" width="13.375" style="5" customWidth="1"/>
    <col min="13072" max="13313" width="10.625" style="5"/>
    <col min="13314" max="13314" width="7.875" style="5" customWidth="1"/>
    <col min="13315" max="13319" width="12.375" style="5" customWidth="1"/>
    <col min="13320" max="13320" width="13.375" style="5" customWidth="1"/>
    <col min="13321" max="13321" width="13.125" style="5" bestFit="1" customWidth="1"/>
    <col min="13322" max="13322" width="13.875" style="5" customWidth="1"/>
    <col min="13323" max="13324" width="12.375" style="5" customWidth="1"/>
    <col min="13325" max="13327" width="13.375" style="5" customWidth="1"/>
    <col min="13328" max="13569" width="10.625" style="5"/>
    <col min="13570" max="13570" width="7.875" style="5" customWidth="1"/>
    <col min="13571" max="13575" width="12.375" style="5" customWidth="1"/>
    <col min="13576" max="13576" width="13.375" style="5" customWidth="1"/>
    <col min="13577" max="13577" width="13.125" style="5" bestFit="1" customWidth="1"/>
    <col min="13578" max="13578" width="13.875" style="5" customWidth="1"/>
    <col min="13579" max="13580" width="12.375" style="5" customWidth="1"/>
    <col min="13581" max="13583" width="13.375" style="5" customWidth="1"/>
    <col min="13584" max="13825" width="10.625" style="5"/>
    <col min="13826" max="13826" width="7.875" style="5" customWidth="1"/>
    <col min="13827" max="13831" width="12.375" style="5" customWidth="1"/>
    <col min="13832" max="13832" width="13.375" style="5" customWidth="1"/>
    <col min="13833" max="13833" width="13.125" style="5" bestFit="1" customWidth="1"/>
    <col min="13834" max="13834" width="13.875" style="5" customWidth="1"/>
    <col min="13835" max="13836" width="12.375" style="5" customWidth="1"/>
    <col min="13837" max="13839" width="13.375" style="5" customWidth="1"/>
    <col min="13840" max="14081" width="10.625" style="5"/>
    <col min="14082" max="14082" width="7.875" style="5" customWidth="1"/>
    <col min="14083" max="14087" width="12.375" style="5" customWidth="1"/>
    <col min="14088" max="14088" width="13.375" style="5" customWidth="1"/>
    <col min="14089" max="14089" width="13.125" style="5" bestFit="1" customWidth="1"/>
    <col min="14090" max="14090" width="13.875" style="5" customWidth="1"/>
    <col min="14091" max="14092" width="12.375" style="5" customWidth="1"/>
    <col min="14093" max="14095" width="13.375" style="5" customWidth="1"/>
    <col min="14096" max="14337" width="10.625" style="5"/>
    <col min="14338" max="14338" width="7.875" style="5" customWidth="1"/>
    <col min="14339" max="14343" width="12.375" style="5" customWidth="1"/>
    <col min="14344" max="14344" width="13.375" style="5" customWidth="1"/>
    <col min="14345" max="14345" width="13.125" style="5" bestFit="1" customWidth="1"/>
    <col min="14346" max="14346" width="13.875" style="5" customWidth="1"/>
    <col min="14347" max="14348" width="12.375" style="5" customWidth="1"/>
    <col min="14349" max="14351" width="13.375" style="5" customWidth="1"/>
    <col min="14352" max="14593" width="10.625" style="5"/>
    <col min="14594" max="14594" width="7.875" style="5" customWidth="1"/>
    <col min="14595" max="14599" width="12.375" style="5" customWidth="1"/>
    <col min="14600" max="14600" width="13.375" style="5" customWidth="1"/>
    <col min="14601" max="14601" width="13.125" style="5" bestFit="1" customWidth="1"/>
    <col min="14602" max="14602" width="13.875" style="5" customWidth="1"/>
    <col min="14603" max="14604" width="12.375" style="5" customWidth="1"/>
    <col min="14605" max="14607" width="13.375" style="5" customWidth="1"/>
    <col min="14608" max="14849" width="10.625" style="5"/>
    <col min="14850" max="14850" width="7.875" style="5" customWidth="1"/>
    <col min="14851" max="14855" width="12.375" style="5" customWidth="1"/>
    <col min="14856" max="14856" width="13.375" style="5" customWidth="1"/>
    <col min="14857" max="14857" width="13.125" style="5" bestFit="1" customWidth="1"/>
    <col min="14858" max="14858" width="13.875" style="5" customWidth="1"/>
    <col min="14859" max="14860" width="12.375" style="5" customWidth="1"/>
    <col min="14861" max="14863" width="13.375" style="5" customWidth="1"/>
    <col min="14864" max="15105" width="10.625" style="5"/>
    <col min="15106" max="15106" width="7.875" style="5" customWidth="1"/>
    <col min="15107" max="15111" width="12.375" style="5" customWidth="1"/>
    <col min="15112" max="15112" width="13.375" style="5" customWidth="1"/>
    <col min="15113" max="15113" width="13.125" style="5" bestFit="1" customWidth="1"/>
    <col min="15114" max="15114" width="13.875" style="5" customWidth="1"/>
    <col min="15115" max="15116" width="12.375" style="5" customWidth="1"/>
    <col min="15117" max="15119" width="13.375" style="5" customWidth="1"/>
    <col min="15120" max="15361" width="10.625" style="5"/>
    <col min="15362" max="15362" width="7.875" style="5" customWidth="1"/>
    <col min="15363" max="15367" width="12.375" style="5" customWidth="1"/>
    <col min="15368" max="15368" width="13.375" style="5" customWidth="1"/>
    <col min="15369" max="15369" width="13.125" style="5" bestFit="1" customWidth="1"/>
    <col min="15370" max="15370" width="13.875" style="5" customWidth="1"/>
    <col min="15371" max="15372" width="12.375" style="5" customWidth="1"/>
    <col min="15373" max="15375" width="13.375" style="5" customWidth="1"/>
    <col min="15376" max="15617" width="10.625" style="5"/>
    <col min="15618" max="15618" width="7.875" style="5" customWidth="1"/>
    <col min="15619" max="15623" width="12.375" style="5" customWidth="1"/>
    <col min="15624" max="15624" width="13.375" style="5" customWidth="1"/>
    <col min="15625" max="15625" width="13.125" style="5" bestFit="1" customWidth="1"/>
    <col min="15626" max="15626" width="13.875" style="5" customWidth="1"/>
    <col min="15627" max="15628" width="12.375" style="5" customWidth="1"/>
    <col min="15629" max="15631" width="13.375" style="5" customWidth="1"/>
    <col min="15632" max="15873" width="10.625" style="5"/>
    <col min="15874" max="15874" width="7.875" style="5" customWidth="1"/>
    <col min="15875" max="15879" width="12.375" style="5" customWidth="1"/>
    <col min="15880" max="15880" width="13.375" style="5" customWidth="1"/>
    <col min="15881" max="15881" width="13.125" style="5" bestFit="1" customWidth="1"/>
    <col min="15882" max="15882" width="13.875" style="5" customWidth="1"/>
    <col min="15883" max="15884" width="12.375" style="5" customWidth="1"/>
    <col min="15885" max="15887" width="13.375" style="5" customWidth="1"/>
    <col min="15888" max="16129" width="10.625" style="5"/>
    <col min="16130" max="16130" width="7.875" style="5" customWidth="1"/>
    <col min="16131" max="16135" width="12.375" style="5" customWidth="1"/>
    <col min="16136" max="16136" width="13.375" style="5" customWidth="1"/>
    <col min="16137" max="16137" width="13.125" style="5" bestFit="1" customWidth="1"/>
    <col min="16138" max="16138" width="13.875" style="5" customWidth="1"/>
    <col min="16139" max="16140" width="12.375" style="5" customWidth="1"/>
    <col min="16141" max="16143" width="13.375" style="5" customWidth="1"/>
    <col min="16144" max="16384" width="10.625" style="5"/>
  </cols>
  <sheetData>
    <row r="3" spans="1:18" ht="28.5" customHeight="1" x14ac:dyDescent="0.2">
      <c r="B3" s="47"/>
      <c r="C3" s="129" t="s">
        <v>20</v>
      </c>
      <c r="D3" s="129"/>
      <c r="E3" s="129"/>
      <c r="F3" s="129"/>
      <c r="G3" s="129"/>
      <c r="H3" s="129" t="str">
        <f>+'Recaudac.mensual '!I3</f>
        <v>Mayo</v>
      </c>
      <c r="I3" s="129"/>
      <c r="J3" s="129"/>
      <c r="K3" s="129"/>
      <c r="L3" s="129"/>
      <c r="M3" s="129"/>
      <c r="N3" s="8" t="str">
        <f>'Recaudac.mensual '!O3</f>
        <v>2026</v>
      </c>
      <c r="O3" s="47"/>
    </row>
    <row r="4" spans="1:18" ht="6" customHeight="1" thickBot="1" x14ac:dyDescent="0.25"/>
    <row r="5" spans="1:18" ht="27" thickTop="1" thickBot="1" x14ac:dyDescent="0.25">
      <c r="A5" s="9" t="s">
        <v>2</v>
      </c>
      <c r="B5" s="10" t="s">
        <v>3</v>
      </c>
      <c r="C5" s="11" t="s">
        <v>22</v>
      </c>
      <c r="D5" s="11" t="s">
        <v>23</v>
      </c>
      <c r="E5" s="12" t="s">
        <v>24</v>
      </c>
      <c r="F5" s="12" t="s">
        <v>25</v>
      </c>
      <c r="G5" s="12" t="s">
        <v>26</v>
      </c>
      <c r="H5" s="12" t="s">
        <v>27</v>
      </c>
      <c r="I5" s="12" t="s">
        <v>28</v>
      </c>
      <c r="J5" s="12" t="s">
        <v>29</v>
      </c>
      <c r="K5" s="12" t="s">
        <v>30</v>
      </c>
      <c r="L5" s="12" t="s">
        <v>33</v>
      </c>
      <c r="M5" s="14" t="s">
        <v>4</v>
      </c>
      <c r="N5" s="14" t="s">
        <v>5</v>
      </c>
      <c r="O5" s="15" t="s">
        <v>32</v>
      </c>
    </row>
    <row r="6" spans="1:18" ht="14.25" thickTop="1" thickBot="1" x14ac:dyDescent="0.25">
      <c r="A6" s="16"/>
      <c r="B6" s="17"/>
      <c r="C6" s="16"/>
      <c r="D6" s="16"/>
      <c r="E6" s="16"/>
      <c r="F6" s="16"/>
      <c r="G6" s="16"/>
      <c r="H6" s="16"/>
      <c r="I6" s="18"/>
      <c r="J6" s="18"/>
      <c r="K6" s="18"/>
      <c r="L6" s="18"/>
      <c r="M6" s="19"/>
      <c r="N6" s="19"/>
      <c r="O6" s="48"/>
    </row>
    <row r="7" spans="1:18" ht="13.5" thickTop="1" x14ac:dyDescent="0.2">
      <c r="A7" s="49" t="s">
        <v>6</v>
      </c>
      <c r="B7" s="75">
        <f>'Recaudac.mensual '!C7</f>
        <v>45658</v>
      </c>
      <c r="C7" s="50">
        <v>809016.34</v>
      </c>
      <c r="D7" s="21">
        <v>750179.67</v>
      </c>
      <c r="E7" s="21">
        <v>1562032.91</v>
      </c>
      <c r="F7" s="21">
        <v>663663.18999999994</v>
      </c>
      <c r="G7" s="21">
        <v>1268748.58</v>
      </c>
      <c r="H7" s="21">
        <v>192744</v>
      </c>
      <c r="I7" s="21">
        <v>628620.01</v>
      </c>
      <c r="J7" s="21">
        <v>36305.61</v>
      </c>
      <c r="K7" s="51">
        <v>897287.51</v>
      </c>
      <c r="L7" s="52">
        <v>284101.59999999998</v>
      </c>
      <c r="M7" s="53">
        <v>7092699.419999999</v>
      </c>
      <c r="N7" s="54">
        <v>615530.78999999992</v>
      </c>
      <c r="O7" s="54">
        <v>7708230.209999999</v>
      </c>
    </row>
    <row r="8" spans="1:18" x14ac:dyDescent="0.2">
      <c r="A8" s="55"/>
      <c r="B8" s="86">
        <f>'Recaudac.mensual '!C8</f>
        <v>46023</v>
      </c>
      <c r="C8" s="56">
        <v>956234.59000000008</v>
      </c>
      <c r="D8" s="23">
        <v>942820.09</v>
      </c>
      <c r="E8" s="23">
        <v>1474992.83</v>
      </c>
      <c r="F8" s="23">
        <v>616271.88</v>
      </c>
      <c r="G8" s="23">
        <v>1233771.77</v>
      </c>
      <c r="H8" s="23">
        <v>188980.36</v>
      </c>
      <c r="I8" s="23">
        <v>821838.57</v>
      </c>
      <c r="J8" s="23">
        <v>25083.98</v>
      </c>
      <c r="K8" s="57">
        <v>850069.98</v>
      </c>
      <c r="L8" s="57">
        <v>242515.57</v>
      </c>
      <c r="M8" s="58">
        <v>7352579.620000001</v>
      </c>
      <c r="N8" s="59">
        <v>690981.03</v>
      </c>
      <c r="O8" s="59">
        <v>8043560.6500000013</v>
      </c>
    </row>
    <row r="9" spans="1:18" x14ac:dyDescent="0.2">
      <c r="A9" s="60" t="s">
        <v>7</v>
      </c>
      <c r="B9" s="88">
        <f>'Recaudac.mensual '!C9</f>
        <v>45689</v>
      </c>
      <c r="C9" s="61">
        <v>1818801.06</v>
      </c>
      <c r="D9" s="26">
        <v>1676715.31</v>
      </c>
      <c r="E9" s="26">
        <v>3429760.5300000003</v>
      </c>
      <c r="F9" s="26">
        <v>1471446.17</v>
      </c>
      <c r="G9" s="26">
        <v>2804960.8200000003</v>
      </c>
      <c r="H9" s="26">
        <v>431546.76</v>
      </c>
      <c r="I9" s="25">
        <v>1416717.27</v>
      </c>
      <c r="J9" s="25">
        <v>77450.87</v>
      </c>
      <c r="K9" s="62">
        <v>1957469.28</v>
      </c>
      <c r="L9" s="62">
        <v>621361.38</v>
      </c>
      <c r="M9" s="63">
        <v>15706229.449999999</v>
      </c>
      <c r="N9" s="63">
        <v>1311650.1499999999</v>
      </c>
      <c r="O9" s="63">
        <v>17017879.599999998</v>
      </c>
      <c r="R9" s="6"/>
    </row>
    <row r="10" spans="1:18" x14ac:dyDescent="0.2">
      <c r="A10" s="64"/>
      <c r="B10" s="86">
        <f>'Recaudac.mensual '!C10</f>
        <v>46054</v>
      </c>
      <c r="C10" s="123">
        <v>1950197.1800000002</v>
      </c>
      <c r="D10" s="124">
        <v>1896440.2999999998</v>
      </c>
      <c r="E10" s="124">
        <v>3028681.76</v>
      </c>
      <c r="F10" s="124">
        <v>1301077.31</v>
      </c>
      <c r="G10" s="124">
        <v>2547021.98</v>
      </c>
      <c r="H10" s="124">
        <v>388410.37</v>
      </c>
      <c r="I10" s="124">
        <v>1683448.79</v>
      </c>
      <c r="J10" s="124">
        <v>52097.19</v>
      </c>
      <c r="K10" s="125">
        <v>1730144.51</v>
      </c>
      <c r="L10" s="125">
        <v>500939.79000000004</v>
      </c>
      <c r="M10" s="59">
        <v>15078459.18</v>
      </c>
      <c r="N10" s="58">
        <v>2046631.3900000001</v>
      </c>
      <c r="O10" s="58">
        <v>17125090.57</v>
      </c>
    </row>
    <row r="11" spans="1:18" x14ac:dyDescent="0.2">
      <c r="A11" s="60" t="s">
        <v>8</v>
      </c>
      <c r="B11" s="88">
        <f>'Recaudac.mensual '!C11</f>
        <v>45717</v>
      </c>
      <c r="C11" s="65">
        <v>2824824.02</v>
      </c>
      <c r="D11" s="25">
        <v>2607344.91</v>
      </c>
      <c r="E11" s="25">
        <v>5263507.8600000003</v>
      </c>
      <c r="F11" s="25">
        <v>2189560.59</v>
      </c>
      <c r="G11" s="25">
        <v>4347318.17</v>
      </c>
      <c r="H11" s="25">
        <v>639792.97</v>
      </c>
      <c r="I11" s="25">
        <v>2282716.5300000003</v>
      </c>
      <c r="J11" s="25">
        <v>112354.16</v>
      </c>
      <c r="K11" s="62">
        <v>2950627.45</v>
      </c>
      <c r="L11" s="62">
        <v>996195.66999999993</v>
      </c>
      <c r="M11" s="63">
        <v>24214242.329999998</v>
      </c>
      <c r="N11" s="66">
        <v>2021642.9</v>
      </c>
      <c r="O11" s="66">
        <v>26235885.229999997</v>
      </c>
    </row>
    <row r="12" spans="1:18" x14ac:dyDescent="0.2">
      <c r="A12" s="64"/>
      <c r="B12" s="86">
        <f>'Recaudac.mensual '!C12</f>
        <v>46082</v>
      </c>
      <c r="C12" s="123">
        <v>3226211.9000000004</v>
      </c>
      <c r="D12" s="124">
        <v>3132616.8099999996</v>
      </c>
      <c r="E12" s="124">
        <v>5016207.67</v>
      </c>
      <c r="F12" s="124">
        <v>2150681.4500000002</v>
      </c>
      <c r="G12" s="124">
        <v>4194900.41</v>
      </c>
      <c r="H12" s="124">
        <v>632017.07000000007</v>
      </c>
      <c r="I12" s="124">
        <v>2796153.58</v>
      </c>
      <c r="J12" s="124">
        <v>88726.040000000008</v>
      </c>
      <c r="K12" s="125">
        <v>2815925.7</v>
      </c>
      <c r="L12" s="125">
        <v>801342.44000000006</v>
      </c>
      <c r="M12" s="59">
        <v>24854783.07</v>
      </c>
      <c r="N12" s="58">
        <v>2804317.67</v>
      </c>
      <c r="O12" s="58">
        <v>27659100.740000002</v>
      </c>
    </row>
    <row r="13" spans="1:18" x14ac:dyDescent="0.2">
      <c r="A13" s="60" t="s">
        <v>9</v>
      </c>
      <c r="B13" s="88">
        <f>'Recaudac.mensual '!C13</f>
        <v>45748</v>
      </c>
      <c r="C13" s="65">
        <v>3672389.51</v>
      </c>
      <c r="D13" s="25">
        <v>3401599.39</v>
      </c>
      <c r="E13" s="25">
        <v>6758724.1600000001</v>
      </c>
      <c r="F13" s="25">
        <v>2862265.76</v>
      </c>
      <c r="G13" s="25">
        <v>5615531.6600000001</v>
      </c>
      <c r="H13" s="25">
        <v>850278.29999999993</v>
      </c>
      <c r="I13" s="25">
        <v>2987770.1900000004</v>
      </c>
      <c r="J13" s="25">
        <v>156930.69</v>
      </c>
      <c r="K13" s="62">
        <v>3759300.21</v>
      </c>
      <c r="L13" s="62">
        <v>1277647.47</v>
      </c>
      <c r="M13" s="63">
        <v>31342437.340000004</v>
      </c>
      <c r="N13" s="63">
        <v>2833366.4</v>
      </c>
      <c r="O13" s="63">
        <v>34175803.740000002</v>
      </c>
    </row>
    <row r="14" spans="1:18" x14ac:dyDescent="0.2">
      <c r="A14" s="64"/>
      <c r="B14" s="86">
        <f>'Recaudac.mensual '!C14</f>
        <v>46113</v>
      </c>
      <c r="C14" s="123">
        <v>4246764.9000000004</v>
      </c>
      <c r="D14" s="124">
        <v>4125047.9599999995</v>
      </c>
      <c r="E14" s="124">
        <v>6644633.1600000001</v>
      </c>
      <c r="F14" s="124">
        <v>2868312.83</v>
      </c>
      <c r="G14" s="124">
        <v>5594930.8300000001</v>
      </c>
      <c r="H14" s="124">
        <v>850757.32000000007</v>
      </c>
      <c r="I14" s="124">
        <v>3678508.49</v>
      </c>
      <c r="J14" s="124">
        <v>127932.11000000002</v>
      </c>
      <c r="K14" s="125">
        <v>3692957.0700000003</v>
      </c>
      <c r="L14" s="125">
        <v>1061699.73</v>
      </c>
      <c r="M14" s="59">
        <v>32891544.400000002</v>
      </c>
      <c r="N14" s="58">
        <v>4011222.5439999998</v>
      </c>
      <c r="O14" s="58">
        <v>36902766.944000006</v>
      </c>
    </row>
    <row r="15" spans="1:18" x14ac:dyDescent="0.2">
      <c r="A15" s="60" t="s">
        <v>10</v>
      </c>
      <c r="B15" s="88">
        <f>'Recaudac.mensual '!C15</f>
        <v>45778</v>
      </c>
      <c r="C15" s="67">
        <v>4623375.6499999994</v>
      </c>
      <c r="D15" s="68">
        <v>4291498.28</v>
      </c>
      <c r="E15" s="68">
        <v>8461343.8000000007</v>
      </c>
      <c r="F15" s="68">
        <v>3618629.8099999996</v>
      </c>
      <c r="G15" s="68">
        <v>7044782.8700000001</v>
      </c>
      <c r="H15" s="68">
        <v>1087626.3299999998</v>
      </c>
      <c r="I15" s="68">
        <v>3770955.0100000002</v>
      </c>
      <c r="J15" s="68">
        <v>206298.7</v>
      </c>
      <c r="K15" s="69">
        <v>4688767.1100000003</v>
      </c>
      <c r="L15" s="69">
        <v>1587355.91</v>
      </c>
      <c r="M15" s="63">
        <v>39380633.469999999</v>
      </c>
      <c r="N15" s="66">
        <v>3633866.5209727506</v>
      </c>
      <c r="O15" s="66">
        <v>43014499.99097275</v>
      </c>
    </row>
    <row r="16" spans="1:18" x14ac:dyDescent="0.2">
      <c r="A16" s="64"/>
      <c r="B16" s="86">
        <f>'Recaudac.mensual '!C16</f>
        <v>46143</v>
      </c>
      <c r="C16" s="56">
        <v>5245374.6400000006</v>
      </c>
      <c r="D16" s="23">
        <v>5091372.0299999993</v>
      </c>
      <c r="E16" s="23">
        <v>8238099.0899999999</v>
      </c>
      <c r="F16" s="23">
        <v>3571637.2600000002</v>
      </c>
      <c r="G16" s="23">
        <v>6984043.5600000005</v>
      </c>
      <c r="H16" s="23">
        <v>1076813.21</v>
      </c>
      <c r="I16" s="23">
        <v>4560185.3000000007</v>
      </c>
      <c r="J16" s="23">
        <v>166654.70000000001</v>
      </c>
      <c r="K16" s="57">
        <v>4560407.1300000008</v>
      </c>
      <c r="L16" s="57">
        <v>1311505.08</v>
      </c>
      <c r="M16" s="59">
        <v>40806092.000000007</v>
      </c>
      <c r="N16" s="59">
        <v>5255501.2489999998</v>
      </c>
      <c r="O16" s="59">
        <v>46061593.249000005</v>
      </c>
    </row>
    <row r="17" spans="1:19" x14ac:dyDescent="0.2">
      <c r="A17" s="60" t="s">
        <v>11</v>
      </c>
      <c r="B17" s="88">
        <f>'Recaudac.mensual '!C17</f>
        <v>45809</v>
      </c>
      <c r="C17" s="70">
        <v>5458844.6999999993</v>
      </c>
      <c r="D17" s="71">
        <v>5084489.4800000004</v>
      </c>
      <c r="E17" s="71">
        <v>9903366.1100000013</v>
      </c>
      <c r="F17" s="71">
        <v>4296332.0399999991</v>
      </c>
      <c r="G17" s="71">
        <v>8265145.5800000001</v>
      </c>
      <c r="H17" s="71">
        <v>1290270.5499999998</v>
      </c>
      <c r="I17" s="71">
        <v>4466716.04</v>
      </c>
      <c r="J17" s="71">
        <v>241121.67</v>
      </c>
      <c r="K17" s="72">
        <v>5483981.46</v>
      </c>
      <c r="L17" s="72">
        <v>1856627.92</v>
      </c>
      <c r="M17" s="63">
        <v>46346895.549999997</v>
      </c>
      <c r="N17" s="73">
        <v>4842906.2109727506</v>
      </c>
      <c r="O17" s="73">
        <v>51189801.760972746</v>
      </c>
    </row>
    <row r="18" spans="1:19" x14ac:dyDescent="0.2">
      <c r="A18" s="64"/>
      <c r="B18" s="86">
        <f>'Recaudac.mensual '!C18</f>
        <v>46174</v>
      </c>
      <c r="C18" s="113"/>
      <c r="D18" s="114"/>
      <c r="E18" s="114"/>
      <c r="F18" s="114"/>
      <c r="G18" s="114"/>
      <c r="H18" s="114"/>
      <c r="I18" s="114"/>
      <c r="J18" s="114"/>
      <c r="K18" s="115"/>
      <c r="L18" s="115"/>
      <c r="M18" s="112"/>
      <c r="N18" s="112"/>
      <c r="O18" s="112"/>
      <c r="S18" s="6"/>
    </row>
    <row r="19" spans="1:19" x14ac:dyDescent="0.2">
      <c r="A19" s="60" t="s">
        <v>12</v>
      </c>
      <c r="B19" s="88">
        <f>'Recaudac.mensual '!C19</f>
        <v>45839</v>
      </c>
      <c r="C19" s="65">
        <v>6202841.3599999994</v>
      </c>
      <c r="D19" s="25">
        <v>5882873.0100000007</v>
      </c>
      <c r="E19" s="25">
        <v>11262590.020000001</v>
      </c>
      <c r="F19" s="25">
        <v>4848553.5299999993</v>
      </c>
      <c r="G19" s="25">
        <v>9305633.8100000005</v>
      </c>
      <c r="H19" s="25">
        <v>1448860.0699999998</v>
      </c>
      <c r="I19" s="25">
        <v>5018744.95</v>
      </c>
      <c r="J19" s="25">
        <v>261514.79</v>
      </c>
      <c r="K19" s="62">
        <v>6254945.9699999997</v>
      </c>
      <c r="L19" s="62">
        <v>2088874.63</v>
      </c>
      <c r="M19" s="63">
        <v>52575432.140000008</v>
      </c>
      <c r="N19" s="66">
        <v>5875218.1609727507</v>
      </c>
      <c r="O19" s="66">
        <v>58450650.30097276</v>
      </c>
    </row>
    <row r="20" spans="1:19" x14ac:dyDescent="0.2">
      <c r="A20" s="64"/>
      <c r="B20" s="86">
        <f>'Recaudac.mensual '!C20</f>
        <v>46204</v>
      </c>
      <c r="C20" s="113"/>
      <c r="D20" s="114"/>
      <c r="E20" s="114"/>
      <c r="F20" s="114"/>
      <c r="G20" s="114"/>
      <c r="H20" s="114"/>
      <c r="I20" s="114"/>
      <c r="J20" s="114"/>
      <c r="K20" s="115"/>
      <c r="L20" s="115"/>
      <c r="M20" s="112"/>
      <c r="N20" s="112"/>
      <c r="O20" s="112"/>
      <c r="Q20" s="103"/>
    </row>
    <row r="21" spans="1:19" x14ac:dyDescent="0.2">
      <c r="A21" s="60" t="s">
        <v>13</v>
      </c>
      <c r="B21" s="88">
        <f>'Recaudac.mensual '!C21</f>
        <v>45870</v>
      </c>
      <c r="C21" s="65">
        <v>6791139.379999999</v>
      </c>
      <c r="D21" s="25">
        <v>6524094.4500000011</v>
      </c>
      <c r="E21" s="25">
        <v>12304451.810000002</v>
      </c>
      <c r="F21" s="25">
        <v>5255898.68</v>
      </c>
      <c r="G21" s="25">
        <v>10137779.550000001</v>
      </c>
      <c r="H21" s="25">
        <v>1571050.19</v>
      </c>
      <c r="I21" s="25">
        <v>5445369.75</v>
      </c>
      <c r="J21" s="25">
        <v>279066.05</v>
      </c>
      <c r="K21" s="62">
        <v>6828567.9900000002</v>
      </c>
      <c r="L21" s="62">
        <v>2276027.9899999998</v>
      </c>
      <c r="M21" s="63">
        <v>57413445.840000004</v>
      </c>
      <c r="N21" s="66">
        <v>7505827.5109727504</v>
      </c>
      <c r="O21" s="66">
        <v>64919273.350972757</v>
      </c>
    </row>
    <row r="22" spans="1:19" x14ac:dyDescent="0.2">
      <c r="A22" s="64"/>
      <c r="B22" s="86">
        <f>'Recaudac.mensual '!C22</f>
        <v>46235</v>
      </c>
      <c r="C22" s="113"/>
      <c r="D22" s="114"/>
      <c r="E22" s="114"/>
      <c r="F22" s="114"/>
      <c r="G22" s="114"/>
      <c r="H22" s="114"/>
      <c r="I22" s="114"/>
      <c r="J22" s="114"/>
      <c r="K22" s="115"/>
      <c r="L22" s="115"/>
      <c r="M22" s="112"/>
      <c r="N22" s="112"/>
      <c r="O22" s="112"/>
      <c r="Q22" s="103"/>
    </row>
    <row r="23" spans="1:19" x14ac:dyDescent="0.2">
      <c r="A23" s="60" t="s">
        <v>1</v>
      </c>
      <c r="B23" s="88">
        <f>'Recaudac.mensual '!C23</f>
        <v>45901</v>
      </c>
      <c r="C23" s="65">
        <v>7756852.7799999993</v>
      </c>
      <c r="D23" s="25">
        <v>7466733.1500000013</v>
      </c>
      <c r="E23" s="25">
        <v>13898949.930000003</v>
      </c>
      <c r="F23" s="25">
        <v>5937414.1600000001</v>
      </c>
      <c r="G23" s="25">
        <v>11468024.620000001</v>
      </c>
      <c r="H23" s="25">
        <v>1774097.73</v>
      </c>
      <c r="I23" s="25">
        <v>6280457.0999999996</v>
      </c>
      <c r="J23" s="25">
        <v>314878.62</v>
      </c>
      <c r="K23" s="62">
        <v>7726184.1600000001</v>
      </c>
      <c r="L23" s="62">
        <v>2522665.3299999996</v>
      </c>
      <c r="M23" s="63">
        <v>65146257.579999998</v>
      </c>
      <c r="N23" s="66">
        <v>8775416.3409727495</v>
      </c>
      <c r="O23" s="66">
        <v>73921673.92097275</v>
      </c>
    </row>
    <row r="24" spans="1:19" x14ac:dyDescent="0.2">
      <c r="A24" s="64"/>
      <c r="B24" s="86">
        <f>'Recaudac.mensual '!C24</f>
        <v>46266</v>
      </c>
      <c r="C24" s="113"/>
      <c r="D24" s="114"/>
      <c r="E24" s="114"/>
      <c r="F24" s="114"/>
      <c r="G24" s="114"/>
      <c r="H24" s="114"/>
      <c r="I24" s="114"/>
      <c r="J24" s="114"/>
      <c r="K24" s="115"/>
      <c r="L24" s="115"/>
      <c r="M24" s="112"/>
      <c r="N24" s="112"/>
      <c r="O24" s="112"/>
    </row>
    <row r="25" spans="1:19" x14ac:dyDescent="0.2">
      <c r="A25" s="60" t="s">
        <v>14</v>
      </c>
      <c r="B25" s="88">
        <f>'Recaudac.mensual '!C25</f>
        <v>45931</v>
      </c>
      <c r="C25" s="65">
        <v>8942279.7399999984</v>
      </c>
      <c r="D25" s="25">
        <v>8639953.4400000013</v>
      </c>
      <c r="E25" s="25">
        <v>15808110.820000004</v>
      </c>
      <c r="F25" s="25">
        <v>6738619.79</v>
      </c>
      <c r="G25" s="25">
        <v>13098700.610000001</v>
      </c>
      <c r="H25" s="25">
        <v>2012445.68</v>
      </c>
      <c r="I25" s="25">
        <v>7335523.5399999991</v>
      </c>
      <c r="J25" s="25">
        <v>348456.87</v>
      </c>
      <c r="K25" s="62">
        <v>8822532.4000000004</v>
      </c>
      <c r="L25" s="62">
        <v>2822162.01</v>
      </c>
      <c r="M25" s="63">
        <v>74568784.900000006</v>
      </c>
      <c r="N25" s="66">
        <v>9881145.5209727492</v>
      </c>
      <c r="O25" s="66">
        <v>84449930.42097275</v>
      </c>
    </row>
    <row r="26" spans="1:19" x14ac:dyDescent="0.2">
      <c r="A26" s="64"/>
      <c r="B26" s="86">
        <f>'Recaudac.mensual '!C26</f>
        <v>46296</v>
      </c>
      <c r="C26" s="113"/>
      <c r="D26" s="114"/>
      <c r="E26" s="114"/>
      <c r="F26" s="114"/>
      <c r="G26" s="114"/>
      <c r="H26" s="114"/>
      <c r="I26" s="114"/>
      <c r="J26" s="114"/>
      <c r="K26" s="115"/>
      <c r="L26" s="115"/>
      <c r="M26" s="112"/>
      <c r="N26" s="112"/>
      <c r="O26" s="112"/>
    </row>
    <row r="27" spans="1:19" x14ac:dyDescent="0.2">
      <c r="A27" s="60" t="s">
        <v>15</v>
      </c>
      <c r="B27" s="88">
        <f>'Recaudac.mensual '!C27</f>
        <v>45962</v>
      </c>
      <c r="C27" s="61">
        <v>9651515.5799999982</v>
      </c>
      <c r="D27" s="26">
        <v>9332424.9700000007</v>
      </c>
      <c r="E27" s="26">
        <v>17001710.960000005</v>
      </c>
      <c r="F27" s="26">
        <v>7204191.5800000001</v>
      </c>
      <c r="G27" s="26">
        <v>14124745.610000001</v>
      </c>
      <c r="H27" s="26">
        <v>2147472.46</v>
      </c>
      <c r="I27" s="26">
        <v>7972603.8299999991</v>
      </c>
      <c r="J27" s="26">
        <v>363432.63</v>
      </c>
      <c r="K27" s="74">
        <v>9486617.8900000006</v>
      </c>
      <c r="L27" s="74">
        <v>3000424.53</v>
      </c>
      <c r="M27" s="63">
        <v>80285140.040000007</v>
      </c>
      <c r="N27" s="63">
        <v>10967234.780972749</v>
      </c>
      <c r="O27" s="63">
        <v>91252374.820972756</v>
      </c>
    </row>
    <row r="28" spans="1:19" x14ac:dyDescent="0.2">
      <c r="A28" s="89"/>
      <c r="B28" s="90">
        <f>'Recaudac.mensual '!C28</f>
        <v>46327</v>
      </c>
      <c r="C28" s="113"/>
      <c r="D28" s="114"/>
      <c r="E28" s="116"/>
      <c r="F28" s="116"/>
      <c r="G28" s="116"/>
      <c r="H28" s="116"/>
      <c r="I28" s="116"/>
      <c r="J28" s="116"/>
      <c r="K28" s="117"/>
      <c r="L28" s="117"/>
      <c r="M28" s="112"/>
      <c r="N28" s="112"/>
      <c r="O28" s="112"/>
    </row>
    <row r="29" spans="1:19" x14ac:dyDescent="0.2">
      <c r="A29" s="60" t="s">
        <v>16</v>
      </c>
      <c r="B29" s="88">
        <f>'Recaudac.mensual '!C29</f>
        <v>45992</v>
      </c>
      <c r="C29" s="1">
        <v>10736972.539999999</v>
      </c>
      <c r="D29" s="2">
        <v>10319540.270000001</v>
      </c>
      <c r="E29" s="2">
        <v>18661417.850000005</v>
      </c>
      <c r="F29" s="2">
        <v>7812097.7699999996</v>
      </c>
      <c r="G29" s="2">
        <v>15413321.130000001</v>
      </c>
      <c r="H29" s="2">
        <v>2326851.38</v>
      </c>
      <c r="I29" s="2">
        <v>8810114.0699999984</v>
      </c>
      <c r="J29" s="2">
        <v>385021.78</v>
      </c>
      <c r="K29" s="3">
        <v>10362844.960000001</v>
      </c>
      <c r="L29" s="3">
        <v>3217672.23</v>
      </c>
      <c r="M29" s="63">
        <v>88045853.980000004</v>
      </c>
      <c r="N29" s="4">
        <v>12292055.250972748</v>
      </c>
      <c r="O29" s="63">
        <v>100337909.23097275</v>
      </c>
    </row>
    <row r="30" spans="1:19" ht="13.5" thickBot="1" x14ac:dyDescent="0.25">
      <c r="A30" s="76"/>
      <c r="B30" s="77">
        <f>'Recaudac.mensual '!C30</f>
        <v>46357</v>
      </c>
      <c r="C30" s="118"/>
      <c r="D30" s="119"/>
      <c r="E30" s="120"/>
      <c r="F30" s="120"/>
      <c r="G30" s="120"/>
      <c r="H30" s="120"/>
      <c r="I30" s="120"/>
      <c r="J30" s="120"/>
      <c r="K30" s="121"/>
      <c r="L30" s="121"/>
      <c r="M30" s="112"/>
      <c r="N30" s="122"/>
      <c r="O30" s="122"/>
    </row>
    <row r="31" spans="1:19" ht="13.5" thickTop="1" x14ac:dyDescent="0.2">
      <c r="M31" s="78"/>
    </row>
    <row r="32" spans="1:19" x14ac:dyDescent="0.2">
      <c r="M32" s="6"/>
    </row>
    <row r="34" spans="1:15" ht="18.75" thickBot="1" x14ac:dyDescent="0.25">
      <c r="A34" s="130" t="s">
        <v>21</v>
      </c>
      <c r="B34" s="130"/>
      <c r="C34" s="130"/>
      <c r="D34" s="130"/>
      <c r="E34" s="130"/>
      <c r="F34" s="130"/>
      <c r="G34" s="130"/>
      <c r="H34" s="130"/>
      <c r="I34" s="79"/>
      <c r="J34" s="79"/>
      <c r="K34" s="79"/>
      <c r="L34" s="79"/>
    </row>
    <row r="35" spans="1:15" ht="27" thickTop="1" thickBot="1" x14ac:dyDescent="0.25">
      <c r="A35" s="9" t="s">
        <v>2</v>
      </c>
      <c r="B35" s="31" t="s">
        <v>3</v>
      </c>
      <c r="C35" s="32" t="s">
        <v>22</v>
      </c>
      <c r="D35" s="12" t="s">
        <v>23</v>
      </c>
      <c r="E35" s="12" t="s">
        <v>24</v>
      </c>
      <c r="F35" s="12" t="s">
        <v>25</v>
      </c>
      <c r="G35" s="12" t="s">
        <v>26</v>
      </c>
      <c r="H35" s="12" t="s">
        <v>30</v>
      </c>
      <c r="I35" s="14" t="s">
        <v>5</v>
      </c>
      <c r="J35" s="6"/>
      <c r="K35" s="6"/>
      <c r="L35" s="6"/>
      <c r="M35" s="80"/>
      <c r="N35" s="80"/>
    </row>
    <row r="36" spans="1:15" ht="14.25" thickTop="1" thickBot="1" x14ac:dyDescent="0.25">
      <c r="A36" s="18"/>
      <c r="B36" s="33"/>
      <c r="C36" s="18"/>
      <c r="D36" s="18"/>
      <c r="E36" s="18"/>
      <c r="F36" s="18"/>
      <c r="G36" s="18"/>
      <c r="H36" s="18"/>
      <c r="I36" s="19"/>
    </row>
    <row r="37" spans="1:15" ht="13.5" thickTop="1" x14ac:dyDescent="0.2">
      <c r="A37" s="133" t="s">
        <v>6</v>
      </c>
      <c r="B37" s="104">
        <f>+'[1]Informe de Estadisticas '!$B$4</f>
        <v>45658</v>
      </c>
      <c r="C37" s="94">
        <v>171425.32501499998</v>
      </c>
      <c r="D37" s="34">
        <v>210265.31786399998</v>
      </c>
      <c r="E37" s="34">
        <v>80203.661936999983</v>
      </c>
      <c r="F37" s="34">
        <v>58044.553496999994</v>
      </c>
      <c r="G37" s="34">
        <v>31022.751815999993</v>
      </c>
      <c r="H37" s="35">
        <v>64569.179870999993</v>
      </c>
      <c r="I37" s="36">
        <v>615530.78999999992</v>
      </c>
    </row>
    <row r="38" spans="1:15" x14ac:dyDescent="0.2">
      <c r="A38" s="134"/>
      <c r="B38" s="105">
        <f>+'[1]Informe de Estadisticas '!$B$5</f>
        <v>46023</v>
      </c>
      <c r="C38" s="102">
        <v>192438.21685499998</v>
      </c>
      <c r="D38" s="46">
        <v>236039.11984799997</v>
      </c>
      <c r="E38" s="46">
        <v>90034.828208999985</v>
      </c>
      <c r="F38" s="46">
        <v>65159.511128999991</v>
      </c>
      <c r="G38" s="106">
        <v>34825.443911999995</v>
      </c>
      <c r="H38" s="106">
        <v>72483.910046999983</v>
      </c>
      <c r="I38" s="107">
        <v>690981.03</v>
      </c>
      <c r="J38" s="81"/>
      <c r="K38" s="81"/>
      <c r="L38" s="81"/>
      <c r="M38" s="81"/>
      <c r="N38" s="81"/>
      <c r="O38" s="81"/>
    </row>
    <row r="39" spans="1:15" x14ac:dyDescent="0.2">
      <c r="A39" s="134"/>
      <c r="B39" s="108" t="s">
        <v>18</v>
      </c>
      <c r="C39" s="96">
        <v>21012.891839999997</v>
      </c>
      <c r="D39" s="37">
        <v>25773.801983999991</v>
      </c>
      <c r="E39" s="37">
        <v>9831.1662720000022</v>
      </c>
      <c r="F39" s="37">
        <v>7114.9576319999978</v>
      </c>
      <c r="G39" s="37">
        <v>3802.6920960000025</v>
      </c>
      <c r="H39" s="38">
        <v>7914.73017599999</v>
      </c>
      <c r="I39" s="39">
        <v>75450.240000000107</v>
      </c>
    </row>
    <row r="40" spans="1:15" ht="13.5" thickBot="1" x14ac:dyDescent="0.25">
      <c r="A40" s="135"/>
      <c r="B40" s="109" t="s">
        <v>19</v>
      </c>
      <c r="C40" s="99">
        <v>0.12257752370112955</v>
      </c>
      <c r="D40" s="40">
        <v>0.12257752370112952</v>
      </c>
      <c r="E40" s="40">
        <v>0.12257752370112961</v>
      </c>
      <c r="F40" s="40">
        <v>0.12257752370112954</v>
      </c>
      <c r="G40" s="40">
        <v>0.12257752370112966</v>
      </c>
      <c r="H40" s="41">
        <v>0.12257752370112941</v>
      </c>
      <c r="I40" s="42">
        <v>0.12257752370112975</v>
      </c>
    </row>
    <row r="41" spans="1:15" ht="13.5" thickTop="1" x14ac:dyDescent="0.2">
      <c r="A41" s="133" t="s">
        <v>7</v>
      </c>
      <c r="B41" s="104">
        <f>+'[1]Informe de Estadisticas '!$B$4</f>
        <v>45658</v>
      </c>
      <c r="C41" s="110">
        <v>367231.86620918603</v>
      </c>
      <c r="D41" s="82">
        <v>447169.37613434449</v>
      </c>
      <c r="E41" s="82">
        <v>170559.84443310989</v>
      </c>
      <c r="F41" s="82">
        <v>123438.88851613157</v>
      </c>
      <c r="G41" s="82">
        <v>65969.842306688675</v>
      </c>
      <c r="H41" s="82">
        <v>137280.33240053919</v>
      </c>
      <c r="I41" s="36">
        <v>1311650.1499999999</v>
      </c>
      <c r="J41" s="45"/>
      <c r="K41" s="45"/>
      <c r="L41" s="45"/>
    </row>
    <row r="42" spans="1:15" x14ac:dyDescent="0.2">
      <c r="A42" s="134"/>
      <c r="B42" s="105">
        <f>+'[1]Informe de Estadisticas '!$B$5</f>
        <v>46023</v>
      </c>
      <c r="C42" s="96">
        <v>569986.84211500001</v>
      </c>
      <c r="D42" s="37">
        <v>699129.28282399999</v>
      </c>
      <c r="E42" s="37">
        <v>266676.07011699997</v>
      </c>
      <c r="F42" s="37">
        <v>192997.34007699997</v>
      </c>
      <c r="G42" s="37">
        <v>103150.22205599997</v>
      </c>
      <c r="H42" s="37">
        <v>214691.63281099996</v>
      </c>
      <c r="I42" s="39">
        <v>2046631.39</v>
      </c>
      <c r="J42" s="81"/>
      <c r="K42" s="81"/>
      <c r="L42" s="81"/>
      <c r="M42" s="81"/>
      <c r="N42" s="81"/>
      <c r="O42" s="81"/>
    </row>
    <row r="43" spans="1:15" x14ac:dyDescent="0.2">
      <c r="A43" s="134"/>
      <c r="B43" s="108" t="s">
        <v>18</v>
      </c>
      <c r="C43" s="96">
        <v>202754.97590581398</v>
      </c>
      <c r="D43" s="37">
        <v>251959.9066896555</v>
      </c>
      <c r="E43" s="37">
        <v>96116.225683890079</v>
      </c>
      <c r="F43" s="37">
        <v>69558.451560868401</v>
      </c>
      <c r="G43" s="37">
        <v>37180.379749311294</v>
      </c>
      <c r="H43" s="38">
        <v>77411.300410460768</v>
      </c>
      <c r="I43" s="39">
        <v>734981.24</v>
      </c>
    </row>
    <row r="44" spans="1:15" ht="13.5" thickBot="1" x14ac:dyDescent="0.25">
      <c r="A44" s="135"/>
      <c r="B44" s="111" t="s">
        <v>19</v>
      </c>
      <c r="C44" s="99">
        <v>0.55211705345395812</v>
      </c>
      <c r="D44" s="40">
        <v>0.56345519200750993</v>
      </c>
      <c r="E44" s="40">
        <v>0.56353373212406344</v>
      </c>
      <c r="F44" s="40">
        <v>0.56350516759374558</v>
      </c>
      <c r="G44" s="40">
        <v>0.56359661398707905</v>
      </c>
      <c r="H44" s="41">
        <v>0.56389213995053467</v>
      </c>
      <c r="I44" s="42">
        <v>0.56034853501141291</v>
      </c>
    </row>
    <row r="45" spans="1:15" ht="13.5" thickTop="1" x14ac:dyDescent="0.2">
      <c r="A45" s="133" t="s">
        <v>8</v>
      </c>
      <c r="B45" s="104">
        <f>+'[1]Informe de Estadisticas '!$B$4</f>
        <v>45658</v>
      </c>
      <c r="C45" s="110">
        <v>566515.00585148437</v>
      </c>
      <c r="D45" s="82">
        <v>688997.45244240761</v>
      </c>
      <c r="E45" s="82">
        <v>262796.10678981885</v>
      </c>
      <c r="F45" s="82">
        <v>190194.61566237692</v>
      </c>
      <c r="G45" s="82">
        <v>101645.65968540125</v>
      </c>
      <c r="H45" s="82">
        <v>211494.05956851074</v>
      </c>
      <c r="I45" s="36">
        <v>2021642.9</v>
      </c>
      <c r="J45" s="45"/>
    </row>
    <row r="46" spans="1:15" x14ac:dyDescent="0.2">
      <c r="A46" s="134"/>
      <c r="B46" s="105">
        <f>+'[1]Informe de Estadisticas '!$B$5</f>
        <v>46023</v>
      </c>
      <c r="C46" s="96">
        <v>781002.47109499993</v>
      </c>
      <c r="D46" s="37">
        <v>957954.91607199993</v>
      </c>
      <c r="E46" s="37">
        <v>365402.59240099997</v>
      </c>
      <c r="F46" s="37">
        <v>264447.15628099995</v>
      </c>
      <c r="G46" s="37">
        <v>141337.61056799995</v>
      </c>
      <c r="H46" s="37">
        <v>294172.92358299997</v>
      </c>
      <c r="I46" s="39">
        <v>2804317.67</v>
      </c>
      <c r="J46" s="81"/>
      <c r="K46" s="81"/>
      <c r="L46" s="81"/>
      <c r="M46" s="81"/>
      <c r="N46" s="81"/>
      <c r="O46" s="81"/>
    </row>
    <row r="47" spans="1:15" x14ac:dyDescent="0.2">
      <c r="A47" s="134"/>
      <c r="B47" s="108" t="s">
        <v>18</v>
      </c>
      <c r="C47" s="96">
        <v>214487.46524351556</v>
      </c>
      <c r="D47" s="37">
        <v>268957.46362959233</v>
      </c>
      <c r="E47" s="37">
        <v>102606.48561118112</v>
      </c>
      <c r="F47" s="37">
        <v>74252.540618623025</v>
      </c>
      <c r="G47" s="37">
        <v>39691.9508825987</v>
      </c>
      <c r="H47" s="38">
        <v>82678.864014489227</v>
      </c>
      <c r="I47" s="39">
        <v>782674.77</v>
      </c>
    </row>
    <row r="48" spans="1:15" ht="13.5" thickBot="1" x14ac:dyDescent="0.25">
      <c r="A48" s="135"/>
      <c r="B48" s="111" t="s">
        <v>19</v>
      </c>
      <c r="C48" s="99">
        <v>0.37860862118053912</v>
      </c>
      <c r="D48" s="40">
        <v>0.39036060681526846</v>
      </c>
      <c r="E48" s="40">
        <v>0.39044142192427739</v>
      </c>
      <c r="F48" s="40">
        <v>0.39040295835941052</v>
      </c>
      <c r="G48" s="40">
        <v>0.39049331772204943</v>
      </c>
      <c r="H48" s="41">
        <v>0.39092759476635081</v>
      </c>
      <c r="I48" s="42">
        <v>0.3871478835357125</v>
      </c>
    </row>
    <row r="49" spans="1:15" ht="13.5" thickTop="1" x14ac:dyDescent="0.2">
      <c r="A49" s="133" t="s">
        <v>9</v>
      </c>
      <c r="B49" s="104">
        <f>+'[1]Informe de Estadisticas '!$B$4</f>
        <v>45658</v>
      </c>
      <c r="C49" s="110">
        <v>794202.26234422065</v>
      </c>
      <c r="D49" s="82">
        <v>965561.6095561292</v>
      </c>
      <c r="E49" s="82">
        <v>368289.32566561608</v>
      </c>
      <c r="F49" s="82">
        <v>266541.89526619267</v>
      </c>
      <c r="G49" s="82">
        <v>142440.55048629313</v>
      </c>
      <c r="H49" s="82">
        <v>296330.75668154797</v>
      </c>
      <c r="I49" s="36">
        <v>2833366.3999999994</v>
      </c>
      <c r="J49" s="45"/>
    </row>
    <row r="50" spans="1:15" x14ac:dyDescent="0.2">
      <c r="A50" s="134"/>
      <c r="B50" s="105">
        <f>+'[1]Informe de Estadisticas '!$B$5</f>
        <v>46023</v>
      </c>
      <c r="C50" s="96">
        <v>1117125.4785039998</v>
      </c>
      <c r="D50" s="37">
        <v>1370233.6210304</v>
      </c>
      <c r="E50" s="37">
        <v>522662.29748319997</v>
      </c>
      <c r="F50" s="37">
        <v>378258.28589919989</v>
      </c>
      <c r="G50" s="37">
        <v>202165.61621759995</v>
      </c>
      <c r="H50" s="37">
        <v>420777.24486559996</v>
      </c>
      <c r="I50" s="39">
        <v>4011222.5439999998</v>
      </c>
      <c r="J50" s="81"/>
      <c r="K50" s="81"/>
      <c r="L50" s="81"/>
      <c r="M50" s="81"/>
      <c r="N50" s="81"/>
      <c r="O50" s="81"/>
    </row>
    <row r="51" spans="1:15" x14ac:dyDescent="0.2">
      <c r="A51" s="134"/>
      <c r="B51" s="108" t="s">
        <v>18</v>
      </c>
      <c r="C51" s="96">
        <v>322923.21615977911</v>
      </c>
      <c r="D51" s="37">
        <v>404672.01147427084</v>
      </c>
      <c r="E51" s="37">
        <v>154372.97181758389</v>
      </c>
      <c r="F51" s="37">
        <v>111716.39063300722</v>
      </c>
      <c r="G51" s="37">
        <v>59725.065731306822</v>
      </c>
      <c r="H51" s="38">
        <v>124446.488184052</v>
      </c>
      <c r="I51" s="39">
        <v>1177856.1440000003</v>
      </c>
    </row>
    <row r="52" spans="1:15" ht="13.5" thickBot="1" x14ac:dyDescent="0.25">
      <c r="A52" s="135"/>
      <c r="B52" s="111" t="s">
        <v>19</v>
      </c>
      <c r="C52" s="99">
        <v>0.40660072562198107</v>
      </c>
      <c r="D52" s="40">
        <v>0.41910532426853575</v>
      </c>
      <c r="E52" s="40">
        <v>0.41916222127421904</v>
      </c>
      <c r="F52" s="40">
        <v>0.41913257396717013</v>
      </c>
      <c r="G52" s="40">
        <v>0.41929819512354449</v>
      </c>
      <c r="H52" s="41">
        <v>0.41995805490345539</v>
      </c>
      <c r="I52" s="42">
        <v>0.41570908160695369</v>
      </c>
      <c r="J52" s="83"/>
      <c r="K52" s="83"/>
      <c r="L52" s="83"/>
      <c r="M52" s="83"/>
      <c r="N52" s="83"/>
      <c r="O52" s="81"/>
    </row>
    <row r="53" spans="1:15" ht="13.5" thickTop="1" x14ac:dyDescent="0.2">
      <c r="A53" s="133" t="s">
        <v>10</v>
      </c>
      <c r="B53" s="104">
        <f>+'[1]Informe de Estadisticas '!$B$4</f>
        <v>45658</v>
      </c>
      <c r="C53" s="110">
        <v>1019889.284904466</v>
      </c>
      <c r="D53" s="82">
        <v>1237743.36464496</v>
      </c>
      <c r="E53" s="82">
        <v>472111.02899201959</v>
      </c>
      <c r="F53" s="82">
        <v>341675.6106619116</v>
      </c>
      <c r="G53" s="82">
        <v>182590.4117110178</v>
      </c>
      <c r="H53" s="82">
        <v>379856.82005837536</v>
      </c>
      <c r="I53" s="36">
        <v>3633866.5209727501</v>
      </c>
      <c r="J53" s="45"/>
    </row>
    <row r="54" spans="1:15" x14ac:dyDescent="0.2">
      <c r="A54" s="134"/>
      <c r="B54" s="105">
        <f>+'[1]Informe de Estadisticas '!$B$5</f>
        <v>46023</v>
      </c>
      <c r="C54" s="96">
        <v>1463657.0978464996</v>
      </c>
      <c r="D54" s="37">
        <v>1795279.2266583999</v>
      </c>
      <c r="E54" s="37">
        <v>684791.81274469988</v>
      </c>
      <c r="F54" s="37">
        <v>495593.76778069988</v>
      </c>
      <c r="G54" s="37">
        <v>264877.26294959994</v>
      </c>
      <c r="H54" s="37">
        <v>551302.08102009993</v>
      </c>
      <c r="I54" s="39">
        <v>5255501.2489999998</v>
      </c>
      <c r="J54" s="45"/>
    </row>
    <row r="55" spans="1:15" x14ac:dyDescent="0.2">
      <c r="A55" s="134"/>
      <c r="B55" s="108" t="s">
        <v>18</v>
      </c>
      <c r="C55" s="96">
        <v>443767.81294203363</v>
      </c>
      <c r="D55" s="37">
        <v>557535.86201343988</v>
      </c>
      <c r="E55" s="37">
        <v>212680.78375268029</v>
      </c>
      <c r="F55" s="37">
        <v>153918.15711878828</v>
      </c>
      <c r="G55" s="37">
        <v>82286.851238582138</v>
      </c>
      <c r="H55" s="38">
        <v>171445.26096172456</v>
      </c>
      <c r="I55" s="39">
        <v>1621634.7280272497</v>
      </c>
      <c r="J55" s="45"/>
    </row>
    <row r="56" spans="1:15" ht="13.5" thickBot="1" x14ac:dyDescent="0.25">
      <c r="A56" s="135"/>
      <c r="B56" s="111" t="s">
        <v>19</v>
      </c>
      <c r="C56" s="99">
        <v>0.43511371235123997</v>
      </c>
      <c r="D56" s="40">
        <v>0.45044544607465214</v>
      </c>
      <c r="E56" s="40">
        <v>0.45048891191286994</v>
      </c>
      <c r="F56" s="40">
        <v>0.4504803747057336</v>
      </c>
      <c r="G56" s="40">
        <v>0.45066359436669595</v>
      </c>
      <c r="H56" s="41">
        <v>0.45134180014295205</v>
      </c>
      <c r="I56" s="42">
        <v>0.44625599720519016</v>
      </c>
    </row>
    <row r="57" spans="1:15" ht="13.5" thickTop="1" x14ac:dyDescent="0.2">
      <c r="A57" s="133" t="s">
        <v>11</v>
      </c>
      <c r="B57" s="104">
        <f>+'[1]Informe de Estadisticas '!$B$4</f>
        <v>45658</v>
      </c>
      <c r="C57" s="110">
        <v>1356606.838569466</v>
      </c>
      <c r="D57" s="82">
        <v>1650751.32274896</v>
      </c>
      <c r="E57" s="82">
        <v>629648.9005990196</v>
      </c>
      <c r="F57" s="82">
        <v>455688.0534289116</v>
      </c>
      <c r="G57" s="82">
        <v>243526.01208701779</v>
      </c>
      <c r="H57" s="82">
        <v>506685.08353937534</v>
      </c>
      <c r="I57" s="36">
        <v>4842906.2109727506</v>
      </c>
    </row>
    <row r="58" spans="1:15" x14ac:dyDescent="0.2">
      <c r="A58" s="134"/>
      <c r="B58" s="105">
        <f>+'[1]Informe de Estadisticas '!$B$5</f>
        <v>46023</v>
      </c>
      <c r="C58" s="96"/>
      <c r="D58" s="37"/>
      <c r="E58" s="37"/>
      <c r="F58" s="37"/>
      <c r="G58" s="37"/>
      <c r="H58" s="37"/>
      <c r="I58" s="39">
        <v>0</v>
      </c>
    </row>
    <row r="59" spans="1:15" x14ac:dyDescent="0.2">
      <c r="A59" s="134"/>
      <c r="B59" s="108" t="s">
        <v>18</v>
      </c>
      <c r="C59" s="96">
        <v>-1356606.838569466</v>
      </c>
      <c r="D59" s="37">
        <v>-1650751.32274896</v>
      </c>
      <c r="E59" s="37">
        <v>-629648.9005990196</v>
      </c>
      <c r="F59" s="37">
        <v>-455688.0534289116</v>
      </c>
      <c r="G59" s="37">
        <v>-243526.01208701779</v>
      </c>
      <c r="H59" s="38">
        <v>-506685.08353937534</v>
      </c>
      <c r="I59" s="39">
        <v>-4842906.2109727506</v>
      </c>
    </row>
    <row r="60" spans="1:15" ht="13.5" thickBot="1" x14ac:dyDescent="0.25">
      <c r="A60" s="135"/>
      <c r="B60" s="111" t="s">
        <v>19</v>
      </c>
      <c r="C60" s="99">
        <v>-1</v>
      </c>
      <c r="D60" s="40">
        <v>-1</v>
      </c>
      <c r="E60" s="40">
        <v>-1</v>
      </c>
      <c r="F60" s="40">
        <v>-1</v>
      </c>
      <c r="G60" s="40">
        <v>-1</v>
      </c>
      <c r="H60" s="41">
        <v>-1</v>
      </c>
      <c r="I60" s="42">
        <v>-1</v>
      </c>
    </row>
    <row r="61" spans="1:15" ht="13.5" thickTop="1" x14ac:dyDescent="0.2">
      <c r="A61" s="133" t="s">
        <v>12</v>
      </c>
      <c r="B61" s="104">
        <f>+'[1]Informe de Estadisticas '!$B$4</f>
        <v>45658</v>
      </c>
      <c r="C61" s="110">
        <v>1644105.7166444659</v>
      </c>
      <c r="D61" s="82">
        <v>2003389.0848689601</v>
      </c>
      <c r="E61" s="82">
        <v>764159.14768401952</v>
      </c>
      <c r="F61" s="82">
        <v>553035.07031391154</v>
      </c>
      <c r="G61" s="82">
        <v>295554.5343670178</v>
      </c>
      <c r="H61" s="82">
        <v>614974.6070943753</v>
      </c>
      <c r="I61" s="36">
        <v>5875218.1609727498</v>
      </c>
    </row>
    <row r="62" spans="1:15" x14ac:dyDescent="0.2">
      <c r="A62" s="134"/>
      <c r="B62" s="105">
        <f>+'[1]Informe de Estadisticas '!$B$5</f>
        <v>46023</v>
      </c>
      <c r="C62" s="96"/>
      <c r="D62" s="37"/>
      <c r="E62" s="37"/>
      <c r="F62" s="37"/>
      <c r="G62" s="37"/>
      <c r="H62" s="37"/>
      <c r="I62" s="39">
        <v>0</v>
      </c>
    </row>
    <row r="63" spans="1:15" x14ac:dyDescent="0.2">
      <c r="A63" s="134"/>
      <c r="B63" s="108" t="s">
        <v>18</v>
      </c>
      <c r="C63" s="96">
        <v>-1644105.7166444659</v>
      </c>
      <c r="D63" s="37">
        <v>-2003389.0848689601</v>
      </c>
      <c r="E63" s="37">
        <v>-764159.14768401952</v>
      </c>
      <c r="F63" s="37">
        <v>-553035.07031391154</v>
      </c>
      <c r="G63" s="37">
        <v>-295554.5343670178</v>
      </c>
      <c r="H63" s="38">
        <v>-614974.6070943753</v>
      </c>
      <c r="I63" s="39">
        <v>-5875218.1609727498</v>
      </c>
    </row>
    <row r="64" spans="1:15" ht="13.5" thickBot="1" x14ac:dyDescent="0.25">
      <c r="A64" s="135"/>
      <c r="B64" s="111" t="s">
        <v>19</v>
      </c>
      <c r="C64" s="99">
        <v>-1</v>
      </c>
      <c r="D64" s="40">
        <v>-1</v>
      </c>
      <c r="E64" s="40">
        <v>-1</v>
      </c>
      <c r="F64" s="40">
        <v>-1</v>
      </c>
      <c r="G64" s="40">
        <v>-1</v>
      </c>
      <c r="H64" s="41">
        <v>-1</v>
      </c>
      <c r="I64" s="42">
        <v>-1</v>
      </c>
    </row>
    <row r="65" spans="1:10" ht="13.5" thickTop="1" x14ac:dyDescent="0.2">
      <c r="A65" s="133" t="s">
        <v>13</v>
      </c>
      <c r="B65" s="104">
        <f>+'[1]Informe de Estadisticas '!$B$4</f>
        <v>45658</v>
      </c>
      <c r="C65" s="110">
        <v>2098230.4206194659</v>
      </c>
      <c r="D65" s="82">
        <v>2560405.2388289599</v>
      </c>
      <c r="E65" s="82">
        <v>976627.54598901945</v>
      </c>
      <c r="F65" s="82">
        <v>706801.53201891156</v>
      </c>
      <c r="G65" s="82">
        <v>377737.24560701777</v>
      </c>
      <c r="H65" s="82">
        <v>786025.52790937526</v>
      </c>
      <c r="I65" s="36">
        <v>7505827.5109727494</v>
      </c>
    </row>
    <row r="66" spans="1:10" x14ac:dyDescent="0.2">
      <c r="A66" s="136"/>
      <c r="B66" s="105">
        <f>+'[1]Informe de Estadisticas '!$B$5</f>
        <v>46023</v>
      </c>
      <c r="C66" s="96"/>
      <c r="D66" s="37"/>
      <c r="E66" s="37"/>
      <c r="F66" s="37"/>
      <c r="G66" s="37"/>
      <c r="H66" s="37"/>
      <c r="I66" s="39">
        <v>0</v>
      </c>
    </row>
    <row r="67" spans="1:10" x14ac:dyDescent="0.2">
      <c r="A67" s="136"/>
      <c r="B67" s="108" t="s">
        <v>18</v>
      </c>
      <c r="C67" s="96">
        <v>-2098230.4206194659</v>
      </c>
      <c r="D67" s="37">
        <v>-2560405.2388289599</v>
      </c>
      <c r="E67" s="37">
        <v>-976627.54598901945</v>
      </c>
      <c r="F67" s="37">
        <v>-706801.53201891156</v>
      </c>
      <c r="G67" s="37">
        <v>-377737.24560701777</v>
      </c>
      <c r="H67" s="38">
        <v>-786025.52790937526</v>
      </c>
      <c r="I67" s="39">
        <v>-7505827.5109727494</v>
      </c>
    </row>
    <row r="68" spans="1:10" ht="13.5" thickBot="1" x14ac:dyDescent="0.25">
      <c r="A68" s="137"/>
      <c r="B68" s="111" t="s">
        <v>19</v>
      </c>
      <c r="C68" s="99">
        <v>-1</v>
      </c>
      <c r="D68" s="40">
        <v>-1</v>
      </c>
      <c r="E68" s="40">
        <v>-1</v>
      </c>
      <c r="F68" s="40">
        <v>-1</v>
      </c>
      <c r="G68" s="40">
        <v>-1</v>
      </c>
      <c r="H68" s="41">
        <v>-1</v>
      </c>
      <c r="I68" s="42">
        <v>-1</v>
      </c>
    </row>
    <row r="69" spans="1:10" ht="13.5" thickTop="1" x14ac:dyDescent="0.2">
      <c r="A69" s="133" t="s">
        <v>1</v>
      </c>
      <c r="B69" s="104">
        <f>+'[1]Informe de Estadisticas '!$B$4</f>
        <v>45658</v>
      </c>
      <c r="C69" s="110">
        <v>2451810.909774466</v>
      </c>
      <c r="D69" s="82">
        <v>2994096.7831569598</v>
      </c>
      <c r="E69" s="82">
        <v>1142054.9705380194</v>
      </c>
      <c r="F69" s="82">
        <v>826523.75868791156</v>
      </c>
      <c r="G69" s="82">
        <v>441724.52263901778</v>
      </c>
      <c r="H69" s="82">
        <v>919205.39617637522</v>
      </c>
      <c r="I69" s="36">
        <v>8775416.3409727495</v>
      </c>
    </row>
    <row r="70" spans="1:10" x14ac:dyDescent="0.2">
      <c r="A70" s="136"/>
      <c r="B70" s="105">
        <f>+'[1]Informe de Estadisticas '!$B$5</f>
        <v>46023</v>
      </c>
      <c r="C70" s="96"/>
      <c r="D70" s="37"/>
      <c r="E70" s="37"/>
      <c r="F70" s="37"/>
      <c r="G70" s="37"/>
      <c r="H70" s="37"/>
      <c r="I70" s="39">
        <v>0</v>
      </c>
      <c r="J70" s="45"/>
    </row>
    <row r="71" spans="1:10" x14ac:dyDescent="0.2">
      <c r="A71" s="136"/>
      <c r="B71" s="108" t="s">
        <v>18</v>
      </c>
      <c r="C71" s="96">
        <v>-2451810.909774466</v>
      </c>
      <c r="D71" s="37">
        <v>-2994096.7831569598</v>
      </c>
      <c r="E71" s="37">
        <v>-1142054.9705380194</v>
      </c>
      <c r="F71" s="37">
        <v>-826523.75868791156</v>
      </c>
      <c r="G71" s="37">
        <v>-441724.52263901778</v>
      </c>
      <c r="H71" s="38">
        <v>-919205.39617637522</v>
      </c>
      <c r="I71" s="39">
        <v>-8775416.3409727495</v>
      </c>
    </row>
    <row r="72" spans="1:10" ht="13.5" thickBot="1" x14ac:dyDescent="0.25">
      <c r="A72" s="137"/>
      <c r="B72" s="111" t="s">
        <v>19</v>
      </c>
      <c r="C72" s="99">
        <v>-1</v>
      </c>
      <c r="D72" s="40">
        <v>-1</v>
      </c>
      <c r="E72" s="40">
        <v>-1</v>
      </c>
      <c r="F72" s="40">
        <v>-1</v>
      </c>
      <c r="G72" s="40">
        <v>-1</v>
      </c>
      <c r="H72" s="41">
        <v>-1</v>
      </c>
      <c r="I72" s="42">
        <v>-1</v>
      </c>
    </row>
    <row r="73" spans="1:10" ht="13.5" thickTop="1" x14ac:dyDescent="0.2">
      <c r="A73" s="133" t="s">
        <v>14</v>
      </c>
      <c r="B73" s="104">
        <f>+'[1]Informe de Estadisticas '!$B$4</f>
        <v>45658</v>
      </c>
      <c r="C73" s="110">
        <v>2759756.486404466</v>
      </c>
      <c r="D73" s="82">
        <v>3371813.8710449599</v>
      </c>
      <c r="E73" s="82">
        <v>1286131.4826920193</v>
      </c>
      <c r="F73" s="82">
        <v>930794.02036191151</v>
      </c>
      <c r="G73" s="82">
        <v>497453.27331101778</v>
      </c>
      <c r="H73" s="82">
        <v>1035196.3871583752</v>
      </c>
      <c r="I73" s="36">
        <v>9881145.5209727492</v>
      </c>
    </row>
    <row r="74" spans="1:10" x14ac:dyDescent="0.2">
      <c r="A74" s="136"/>
      <c r="B74" s="105">
        <f>+'[1]Informe de Estadisticas '!$B$5</f>
        <v>46023</v>
      </c>
      <c r="C74" s="96"/>
      <c r="D74" s="37"/>
      <c r="E74" s="37"/>
      <c r="F74" s="37"/>
      <c r="G74" s="37"/>
      <c r="H74" s="37"/>
      <c r="I74" s="39">
        <v>0</v>
      </c>
      <c r="J74" s="45"/>
    </row>
    <row r="75" spans="1:10" x14ac:dyDescent="0.2">
      <c r="A75" s="136"/>
      <c r="B75" s="108" t="s">
        <v>18</v>
      </c>
      <c r="C75" s="96">
        <v>-2759756.486404466</v>
      </c>
      <c r="D75" s="37">
        <v>-3371813.8710449599</v>
      </c>
      <c r="E75" s="37">
        <v>-1286131.4826920193</v>
      </c>
      <c r="F75" s="37">
        <v>-930794.02036191151</v>
      </c>
      <c r="G75" s="37">
        <v>-497453.27331101778</v>
      </c>
      <c r="H75" s="38">
        <v>-1035196.3871583752</v>
      </c>
      <c r="I75" s="39">
        <v>-9881145.5209727492</v>
      </c>
      <c r="J75" s="45"/>
    </row>
    <row r="76" spans="1:10" ht="13.5" thickBot="1" x14ac:dyDescent="0.25">
      <c r="A76" s="137"/>
      <c r="B76" s="111" t="s">
        <v>19</v>
      </c>
      <c r="C76" s="99">
        <v>-1</v>
      </c>
      <c r="D76" s="40">
        <v>-1</v>
      </c>
      <c r="E76" s="40">
        <v>-1</v>
      </c>
      <c r="F76" s="40">
        <v>-1</v>
      </c>
      <c r="G76" s="40">
        <v>-1</v>
      </c>
      <c r="H76" s="41">
        <v>-1</v>
      </c>
      <c r="I76" s="42">
        <v>-1</v>
      </c>
    </row>
    <row r="77" spans="1:10" ht="13.5" thickTop="1" x14ac:dyDescent="0.2">
      <c r="A77" s="133" t="s">
        <v>15</v>
      </c>
      <c r="B77" s="104">
        <f>+'[1]Informe de Estadisticas '!$B$4</f>
        <v>45658</v>
      </c>
      <c r="C77" s="110">
        <v>3062232.3453144659</v>
      </c>
      <c r="D77" s="82">
        <v>3742821.9622609597</v>
      </c>
      <c r="E77" s="82">
        <v>1427648.9132700192</v>
      </c>
      <c r="F77" s="82">
        <v>1033212.2375799115</v>
      </c>
      <c r="G77" s="82">
        <v>552192.17201501771</v>
      </c>
      <c r="H77" s="82">
        <v>1149127.1505323751</v>
      </c>
      <c r="I77" s="36">
        <v>10967234.780972749</v>
      </c>
    </row>
    <row r="78" spans="1:10" x14ac:dyDescent="0.2">
      <c r="A78" s="136"/>
      <c r="B78" s="105">
        <f>+'[1]Informe de Estadisticas '!$B$5</f>
        <v>46023</v>
      </c>
      <c r="C78" s="96"/>
      <c r="D78" s="37"/>
      <c r="E78" s="37"/>
      <c r="F78" s="37"/>
      <c r="G78" s="37"/>
      <c r="H78" s="37"/>
      <c r="I78" s="39">
        <v>0</v>
      </c>
    </row>
    <row r="79" spans="1:10" x14ac:dyDescent="0.2">
      <c r="A79" s="136"/>
      <c r="B79" s="108" t="s">
        <v>18</v>
      </c>
      <c r="C79" s="96">
        <v>-3062232.3453144659</v>
      </c>
      <c r="D79" s="37">
        <v>-3742821.9622609597</v>
      </c>
      <c r="E79" s="37">
        <v>-1427648.9132700192</v>
      </c>
      <c r="F79" s="37">
        <v>-1033212.2375799115</v>
      </c>
      <c r="G79" s="37">
        <v>-552192.17201501771</v>
      </c>
      <c r="H79" s="38">
        <v>-1149127.1505323751</v>
      </c>
      <c r="I79" s="39">
        <v>-10967234.780972749</v>
      </c>
    </row>
    <row r="80" spans="1:10" ht="13.5" thickBot="1" x14ac:dyDescent="0.25">
      <c r="A80" s="137"/>
      <c r="B80" s="111" t="s">
        <v>19</v>
      </c>
      <c r="C80" s="99">
        <v>-1</v>
      </c>
      <c r="D80" s="40">
        <v>-1</v>
      </c>
      <c r="E80" s="40">
        <v>-1</v>
      </c>
      <c r="F80" s="40">
        <v>-1</v>
      </c>
      <c r="G80" s="40">
        <v>-1</v>
      </c>
      <c r="H80" s="41">
        <v>-1</v>
      </c>
      <c r="I80" s="42">
        <v>-1</v>
      </c>
    </row>
    <row r="81" spans="1:10" ht="13.5" thickTop="1" x14ac:dyDescent="0.2">
      <c r="A81" s="133" t="s">
        <v>16</v>
      </c>
      <c r="B81" s="104">
        <f>+'[1]Informe de Estadisticas '!$B$4</f>
        <v>45658</v>
      </c>
      <c r="C81" s="110">
        <v>3431194.846209466</v>
      </c>
      <c r="D81" s="82">
        <v>4195380.6348129595</v>
      </c>
      <c r="E81" s="82">
        <v>1600273.0205110193</v>
      </c>
      <c r="F81" s="82">
        <v>1158142.8079009114</v>
      </c>
      <c r="G81" s="82">
        <v>618963.12370301771</v>
      </c>
      <c r="H81" s="82">
        <v>1288100.817835375</v>
      </c>
      <c r="I81" s="36">
        <v>12292055.25097275</v>
      </c>
    </row>
    <row r="82" spans="1:10" x14ac:dyDescent="0.2">
      <c r="A82" s="136"/>
      <c r="B82" s="105">
        <f>+'[1]Informe de Estadisticas '!$B$5</f>
        <v>46023</v>
      </c>
      <c r="C82" s="96"/>
      <c r="D82" s="37"/>
      <c r="E82" s="37"/>
      <c r="F82" s="37"/>
      <c r="G82" s="37"/>
      <c r="H82" s="37"/>
      <c r="I82" s="39">
        <v>0</v>
      </c>
    </row>
    <row r="83" spans="1:10" x14ac:dyDescent="0.2">
      <c r="A83" s="136"/>
      <c r="B83" s="108" t="s">
        <v>18</v>
      </c>
      <c r="C83" s="96">
        <v>-3431194.846209466</v>
      </c>
      <c r="D83" s="37">
        <v>-4195380.6348129595</v>
      </c>
      <c r="E83" s="37">
        <v>-1600273.0205110193</v>
      </c>
      <c r="F83" s="37">
        <v>-1158142.8079009114</v>
      </c>
      <c r="G83" s="37">
        <v>-618963.12370301771</v>
      </c>
      <c r="H83" s="38">
        <v>-1288100.817835375</v>
      </c>
      <c r="I83" s="39">
        <v>-12292055.25097275</v>
      </c>
      <c r="J83" s="45"/>
    </row>
    <row r="84" spans="1:10" ht="13.5" thickBot="1" x14ac:dyDescent="0.25">
      <c r="A84" s="137"/>
      <c r="B84" s="109" t="s">
        <v>19</v>
      </c>
      <c r="C84" s="99">
        <v>-1</v>
      </c>
      <c r="D84" s="40">
        <v>-1</v>
      </c>
      <c r="E84" s="40">
        <v>-1</v>
      </c>
      <c r="F84" s="40">
        <v>-1</v>
      </c>
      <c r="G84" s="40">
        <v>-1</v>
      </c>
      <c r="H84" s="41">
        <v>-1</v>
      </c>
      <c r="I84" s="42">
        <v>-1</v>
      </c>
    </row>
    <row r="85" spans="1:10" ht="13.5" thickTop="1" x14ac:dyDescent="0.2"/>
  </sheetData>
  <mergeCells count="15">
    <mergeCell ref="A73:A76"/>
    <mergeCell ref="A77:A80"/>
    <mergeCell ref="A81:A84"/>
    <mergeCell ref="A49:A52"/>
    <mergeCell ref="A53:A56"/>
    <mergeCell ref="A57:A60"/>
    <mergeCell ref="A61:A64"/>
    <mergeCell ref="A65:A68"/>
    <mergeCell ref="A69:A72"/>
    <mergeCell ref="A45:A48"/>
    <mergeCell ref="C3:G3"/>
    <mergeCell ref="H3:M3"/>
    <mergeCell ref="A34:H34"/>
    <mergeCell ref="A37:A40"/>
    <mergeCell ref="A41:A44"/>
  </mergeCells>
  <printOptions horizontalCentered="1"/>
  <pageMargins left="0" right="0" top="0.59055118110236227" bottom="0.59055118110236227" header="0" footer="0.39370078740157483"/>
  <pageSetup paperSize="9" scale="88" orientation="portrait" r:id="rId1"/>
  <headerFooter alignWithMargins="0">
    <oddFooter xml:space="preserve">&amp;L&amp;"Arial,Negrita"Intervención.- Finanzas.- Área Económica-Financiera.&amp;R&amp;D   &amp;T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Recaudac.mensual </vt:lpstr>
      <vt:lpstr>Recaudac. Acumul.</vt:lpstr>
      <vt:lpstr>'Recaudac. Acumul.'!Área_de_impresión</vt:lpstr>
      <vt:lpstr>'Recaudac.mensual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Canales Lara</dc:creator>
  <cp:lastModifiedBy>Mari Carmen Igual Ramón</cp:lastModifiedBy>
  <cp:lastPrinted>2017-03-14T12:36:01Z</cp:lastPrinted>
  <dcterms:created xsi:type="dcterms:W3CDTF">2016-10-11T10:46:33Z</dcterms:created>
  <dcterms:modified xsi:type="dcterms:W3CDTF">2026-06-17T07:44:22Z</dcterms:modified>
</cp:coreProperties>
</file>