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gv.es\Documentos\1037_Administracion\Control_Gestion\Area\Informes Control Presupuestario\2024\12 Diciembre\"/>
    </mc:Choice>
  </mc:AlternateContent>
  <xr:revisionPtr revIDLastSave="0" documentId="13_ncr:1_{F4E20944-E969-4D3C-81B1-A8ADBE56D254}" xr6:coauthVersionLast="36" xr6:coauthVersionMax="36" xr10:uidLastSave="{00000000-0000-0000-0000-000000000000}"/>
  <bookViews>
    <workbookView xWindow="0" yWindow="0" windowWidth="20490" windowHeight="6810" xr2:uid="{8D4BC5A6-2210-415B-AD7B-F864CBDAA5D2}"/>
  </bookViews>
  <sheets>
    <sheet name="DIRECCIÓN JURÍDICO-ECONÓMIC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G68" i="1"/>
  <c r="F68" i="1"/>
  <c r="E68" i="1"/>
  <c r="D68" i="1"/>
  <c r="C68" i="1"/>
  <c r="G66" i="1"/>
  <c r="F66" i="1"/>
  <c r="E66" i="1"/>
  <c r="D66" i="1"/>
  <c r="C66" i="1"/>
  <c r="B66" i="1"/>
  <c r="G64" i="1"/>
  <c r="F64" i="1"/>
  <c r="E64" i="1"/>
  <c r="D64" i="1"/>
  <c r="C64" i="1"/>
  <c r="G63" i="1"/>
  <c r="F63" i="1"/>
  <c r="E63" i="1"/>
  <c r="D63" i="1"/>
  <c r="C63" i="1"/>
  <c r="G62" i="1"/>
  <c r="F62" i="1"/>
  <c r="E62" i="1"/>
  <c r="D62" i="1"/>
  <c r="C62" i="1"/>
  <c r="G61" i="1"/>
  <c r="F61" i="1"/>
  <c r="E61" i="1"/>
  <c r="D61" i="1"/>
  <c r="C61" i="1"/>
  <c r="G60" i="1"/>
  <c r="F60" i="1"/>
  <c r="E60" i="1"/>
  <c r="D60" i="1"/>
  <c r="C60" i="1"/>
  <c r="G59" i="1"/>
  <c r="F59" i="1"/>
  <c r="E59" i="1"/>
  <c r="D59" i="1"/>
  <c r="C59" i="1"/>
  <c r="G56" i="1"/>
  <c r="F56" i="1"/>
  <c r="E56" i="1"/>
  <c r="D56" i="1"/>
  <c r="C56" i="1"/>
  <c r="G55" i="1"/>
  <c r="F55" i="1"/>
  <c r="E55" i="1"/>
  <c r="D55" i="1"/>
  <c r="C55" i="1"/>
  <c r="G52" i="1"/>
  <c r="F52" i="1"/>
  <c r="E52" i="1"/>
  <c r="D52" i="1"/>
  <c r="C52" i="1"/>
  <c r="G51" i="1"/>
  <c r="F51" i="1"/>
  <c r="E51" i="1"/>
  <c r="D51" i="1"/>
  <c r="C51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2" i="1"/>
  <c r="G42" i="1"/>
  <c r="F42" i="1"/>
  <c r="E42" i="1"/>
  <c r="D42" i="1"/>
  <c r="C42" i="1"/>
  <c r="H40" i="1"/>
  <c r="G40" i="1"/>
  <c r="F40" i="1"/>
  <c r="E40" i="1"/>
  <c r="D40" i="1"/>
  <c r="C40" i="1"/>
  <c r="H39" i="1"/>
  <c r="G39" i="1"/>
  <c r="F39" i="1"/>
  <c r="E39" i="1"/>
  <c r="D39" i="1"/>
  <c r="C39" i="1"/>
  <c r="H37" i="1"/>
  <c r="G37" i="1"/>
  <c r="F37" i="1"/>
  <c r="E37" i="1"/>
  <c r="D37" i="1"/>
  <c r="C37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4" i="1"/>
  <c r="G14" i="1"/>
  <c r="F14" i="1"/>
  <c r="E14" i="1"/>
  <c r="D14" i="1"/>
  <c r="C14" i="1"/>
  <c r="H12" i="1"/>
  <c r="G12" i="1"/>
  <c r="F12" i="1"/>
  <c r="E12" i="1"/>
  <c r="D12" i="1"/>
  <c r="C12" i="1"/>
  <c r="H10" i="1"/>
  <c r="G10" i="1"/>
  <c r="F10" i="1"/>
  <c r="E10" i="1"/>
  <c r="D10" i="1"/>
  <c r="C10" i="1"/>
  <c r="B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Tatiana Díaz Arjona</author>
  </authors>
  <commentList>
    <comment ref="E23" authorId="0" shapeId="0" xr:uid="{71CB0B0E-E52E-4162-B16F-C805A34C2531}">
      <text>
        <r>
          <rPr>
            <b/>
            <sz val="9"/>
            <color indexed="81"/>
            <rFont val="Tahoma"/>
            <family val="2"/>
          </rPr>
          <t>Tatiana Díaz Arjona:</t>
        </r>
        <r>
          <rPr>
            <sz val="9"/>
            <color indexed="81"/>
            <rFont val="Tahoma"/>
            <family val="2"/>
          </rPr>
          <t xml:space="preserve">
Quitamos el importe de la cta.694 para que el remantente no quede en negativo</t>
        </r>
      </text>
    </comment>
  </commentList>
</comments>
</file>

<file path=xl/sharedStrings.xml><?xml version="1.0" encoding="utf-8"?>
<sst xmlns="http://schemas.openxmlformats.org/spreadsheetml/2006/main" count="53" uniqueCount="48">
  <si>
    <t>DIRECCIÓN</t>
  </si>
  <si>
    <t>PRESUPUESTO
GESTIONABLE</t>
  </si>
  <si>
    <t>PRESUPUESTO
ACTUAL</t>
  </si>
  <si>
    <t>GASTOS EXPLOTACIÓN
REALIZADOS</t>
  </si>
  <si>
    <t>GASTOS EXPLOTACIÓN
COMPROMETIDOS</t>
  </si>
  <si>
    <t>REMANENTE</t>
  </si>
  <si>
    <t>PAGADO</t>
  </si>
  <si>
    <r>
      <rPr>
        <b/>
        <sz val="8"/>
        <color theme="9" tint="-0.249977111117893"/>
        <rFont val="Arial"/>
        <family val="2"/>
      </rPr>
      <t>REALIZADO</t>
    </r>
    <r>
      <rPr>
        <b/>
        <sz val="8"/>
        <rFont val="Arial"/>
        <family val="2"/>
      </rPr>
      <t xml:space="preserve">,  </t>
    </r>
    <r>
      <rPr>
        <b/>
        <sz val="8"/>
        <color theme="5" tint="-0.24994659260841701"/>
        <rFont val="Arial"/>
        <family val="2"/>
      </rPr>
      <t>COMPROMETIDO</t>
    </r>
    <r>
      <rPr>
        <b/>
        <sz val="8"/>
        <rFont val="Arial"/>
        <family val="2"/>
      </rPr>
      <t xml:space="preserve"> Y </t>
    </r>
    <r>
      <rPr>
        <b/>
        <sz val="8"/>
        <color theme="0" tint="-0.499984740745262"/>
        <rFont val="Arial"/>
        <family val="2"/>
      </rPr>
      <t>REMANENTE</t>
    </r>
  </si>
  <si>
    <t>AUDITORA INTERNA</t>
  </si>
  <si>
    <t xml:space="preserve">GERENCIA </t>
  </si>
  <si>
    <t>ÁREA DE SEGURIDAD EN LA CIRCULACIÓN</t>
  </si>
  <si>
    <t>DIRECCIÓN GESTIÓN PERSONAS Y TALENTOS</t>
  </si>
  <si>
    <t>DIRECTORA GESTIÓN PERSONAS Y TALENTOS</t>
  </si>
  <si>
    <t>ÁREA DE RECURSOS HUMANOS</t>
  </si>
  <si>
    <t>DIRECCIÓN GESTIÓN JURÍDICA ECONÓMICA</t>
  </si>
  <si>
    <t>DIRECTOR GESTIÓN JURÍDICA ECONÓMICA</t>
  </si>
  <si>
    <t>SERVICIOS JURÍDICOS Y PATRIMONIO</t>
  </si>
  <si>
    <t>ÁREA ECONÓMICA FINANCIERA</t>
  </si>
  <si>
    <t>CONTRATACIÓN Y COMPRAS</t>
  </si>
  <si>
    <t>SUBDIRECCIÓN ADJUNTA INFRAESTRUCTURAS</t>
  </si>
  <si>
    <t>SUBDIRECTOR DE INFRAESTRUCTURAS</t>
  </si>
  <si>
    <t>ÁREA DE MANTENIMIENTOS</t>
  </si>
  <si>
    <t>ÁREA DE TALLERES Y MATERIAL MÓVIL</t>
  </si>
  <si>
    <t>ÁREA DE PROYECTOS E INNOVACIÓN</t>
  </si>
  <si>
    <t>SUBDIRECCIÓN ADJUNTA DE MOVILIDAD</t>
  </si>
  <si>
    <t>SUBDIRECTOR DE MOVILIDAD</t>
  </si>
  <si>
    <t>ÁREA DE CLIENTES Y SERVICIOS</t>
  </si>
  <si>
    <t>ÁREA DE OPERACIONES</t>
  </si>
  <si>
    <t>DIRECCIÓN COORDINACIÓN TERRITORIAL</t>
  </si>
  <si>
    <t>TOTAL VALENCIA</t>
  </si>
  <si>
    <t>TOTAL ALICANTE</t>
  </si>
  <si>
    <t xml:space="preserve">TOTAL </t>
  </si>
  <si>
    <t>GASTOS DE PERSONAL</t>
  </si>
  <si>
    <t>Valencia</t>
  </si>
  <si>
    <t>Alicante</t>
  </si>
  <si>
    <t>Total F.G.V</t>
  </si>
  <si>
    <t>Total</t>
  </si>
  <si>
    <t>AMORTIZACIÓN</t>
  </si>
  <si>
    <t>GASTOS FINANCIEROS</t>
  </si>
  <si>
    <t>GASTOS EXTRAORDINARIOS</t>
  </si>
  <si>
    <t>Gtos. extraordinarios</t>
  </si>
  <si>
    <t>Bajas inmovilizado</t>
  </si>
  <si>
    <t>Provisiones</t>
  </si>
  <si>
    <t>Det. y Pérdidas de instrumentos financieros V</t>
  </si>
  <si>
    <t>Det. y Pérdidas de instrumentos financieros A</t>
  </si>
  <si>
    <t>Administración, Control y Logística 20/03/2025</t>
  </si>
  <si>
    <t>TOTAL GENERAL</t>
  </si>
  <si>
    <t>Dirección Jurídico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</si>
</sst>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24" x14ac:knownFonts="1">
    <font>
      <sz val="11"/>
      <color theme="1"/>
      <name val="Candara"/>
      <family val="2"/>
    </font>
    <font>
      <sz val="11"/>
      <color theme="1"/>
      <name val="Candara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indexed="12"/>
      <name val="Arial"/>
      <family val="2"/>
    </font>
    <font>
      <b/>
      <u/>
      <sz val="16"/>
      <name val="Arial"/>
      <family val="2"/>
    </font>
    <font>
      <b/>
      <u/>
      <sz val="16"/>
      <color indexed="10"/>
      <name val="Arial"/>
      <family val="2"/>
    </font>
    <font>
      <b/>
      <sz val="10"/>
      <color indexed="12"/>
      <name val="Arial"/>
      <family val="2"/>
    </font>
    <font>
      <sz val="11"/>
      <color rgb="FFFF0000"/>
      <name val="Candara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theme="9" tint="-0.249977111117893"/>
      <name val="Arial"/>
      <family val="2"/>
    </font>
    <font>
      <b/>
      <sz val="8"/>
      <color theme="5" tint="-0.24994659260841701"/>
      <name val="Arial"/>
      <family val="2"/>
    </font>
    <font>
      <b/>
      <sz val="8"/>
      <color theme="0" tint="-0.49998474074526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44"/>
      </patternFill>
    </fill>
    <fill>
      <patternFill patternType="lightGray">
        <fgColor indexed="44"/>
      </patternFill>
    </fill>
    <fill>
      <patternFill patternType="mediumGray">
        <fgColor indexed="51"/>
      </patternFill>
    </fill>
    <fill>
      <patternFill patternType="lightGray">
        <fgColor indexed="51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43" fontId="2" fillId="0" borderId="1" xfId="1" applyFont="1" applyBorder="1"/>
    <xf numFmtId="0" fontId="3" fillId="0" borderId="0" xfId="0" applyFont="1" applyBorder="1" applyAlignment="1">
      <alignment vertical="center" wrapText="1"/>
    </xf>
    <xf numFmtId="4" fontId="0" fillId="0" borderId="0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4" fontId="0" fillId="0" borderId="0" xfId="0" applyNumberFormat="1" applyFill="1" applyBorder="1" applyAlignment="1">
      <alignment vertical="center"/>
    </xf>
    <xf numFmtId="4" fontId="8" fillId="3" borderId="0" xfId="0" applyNumberFormat="1" applyFont="1" applyFill="1" applyBorder="1" applyAlignment="1">
      <alignment vertical="center"/>
    </xf>
    <xf numFmtId="4" fontId="0" fillId="4" borderId="0" xfId="0" applyNumberFormat="1" applyFill="1" applyBorder="1" applyAlignment="1">
      <alignment vertical="center"/>
    </xf>
    <xf numFmtId="4" fontId="0" fillId="5" borderId="0" xfId="0" applyNumberFormat="1" applyFill="1" applyBorder="1" applyAlignment="1">
      <alignment vertical="center"/>
    </xf>
    <xf numFmtId="4" fontId="3" fillId="6" borderId="5" xfId="0" applyNumberFormat="1" applyFont="1" applyFill="1" applyBorder="1" applyAlignment="1">
      <alignment horizontal="center" vertical="center"/>
    </xf>
    <xf numFmtId="4" fontId="9" fillId="6" borderId="5" xfId="0" applyNumberFormat="1" applyFont="1" applyFill="1" applyBorder="1" applyAlignment="1">
      <alignment horizontal="center" vertical="center" wrapText="1"/>
    </xf>
    <xf numFmtId="4" fontId="9" fillId="6" borderId="6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4" fontId="14" fillId="8" borderId="7" xfId="0" applyNumberFormat="1" applyFont="1" applyFill="1" applyBorder="1" applyAlignment="1">
      <alignment horizontal="left"/>
    </xf>
    <xf numFmtId="4" fontId="14" fillId="8" borderId="5" xfId="0" applyNumberFormat="1" applyFont="1" applyFill="1" applyBorder="1"/>
    <xf numFmtId="0" fontId="3" fillId="0" borderId="8" xfId="0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4" fontId="9" fillId="9" borderId="7" xfId="0" applyNumberFormat="1" applyFont="1" applyFill="1" applyBorder="1" applyAlignment="1">
      <alignment horizontal="left"/>
    </xf>
    <xf numFmtId="4" fontId="3" fillId="9" borderId="5" xfId="0" applyNumberFormat="1" applyFont="1" applyFill="1" applyBorder="1"/>
    <xf numFmtId="3" fontId="16" fillId="0" borderId="0" xfId="0" applyNumberFormat="1" applyFont="1" applyFill="1" applyBorder="1" applyAlignment="1">
      <alignment horizont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vertical="center"/>
    </xf>
    <xf numFmtId="4" fontId="2" fillId="0" borderId="10" xfId="0" applyNumberFormat="1" applyFont="1" applyFill="1" applyBorder="1" applyAlignment="1">
      <alignment vertical="center"/>
    </xf>
    <xf numFmtId="4" fontId="0" fillId="0" borderId="0" xfId="0" applyNumberFormat="1"/>
    <xf numFmtId="4" fontId="9" fillId="0" borderId="7" xfId="0" applyNumberFormat="1" applyFont="1" applyFill="1" applyBorder="1" applyAlignment="1">
      <alignment horizontal="left"/>
    </xf>
    <xf numFmtId="4" fontId="14" fillId="8" borderId="7" xfId="0" applyNumberFormat="1" applyFont="1" applyFill="1" applyBorder="1"/>
    <xf numFmtId="4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4" fontId="14" fillId="0" borderId="7" xfId="0" applyNumberFormat="1" applyFont="1" applyFill="1" applyBorder="1"/>
    <xf numFmtId="4" fontId="14" fillId="0" borderId="5" xfId="0" applyNumberFormat="1" applyFont="1" applyFill="1" applyBorder="1"/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0" xfId="0" applyNumberFormat="1" applyFont="1" applyBorder="1"/>
    <xf numFmtId="4" fontId="2" fillId="0" borderId="9" xfId="0" applyNumberFormat="1" applyFont="1" applyFill="1" applyBorder="1"/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" fontId="3" fillId="10" borderId="7" xfId="0" applyNumberFormat="1" applyFont="1" applyFill="1" applyBorder="1" applyAlignment="1">
      <alignment horizontal="left" vertical="center"/>
    </xf>
    <xf numFmtId="4" fontId="3" fillId="10" borderId="5" xfId="0" applyNumberFormat="1" applyFont="1" applyFill="1" applyBorder="1" applyAlignment="1">
      <alignment vertical="center"/>
    </xf>
    <xf numFmtId="4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4" fontId="2" fillId="0" borderId="9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4" fontId="18" fillId="0" borderId="7" xfId="0" applyNumberFormat="1" applyFont="1" applyFill="1" applyBorder="1" applyAlignment="1">
      <alignment horizontal="center" vertical="center"/>
    </xf>
    <xf numFmtId="4" fontId="18" fillId="0" borderId="5" xfId="0" applyNumberFormat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3" fillId="9" borderId="2" xfId="0" applyFont="1" applyFill="1" applyBorder="1" applyAlignment="1">
      <alignment horizontal="centerContinuous" vertical="center"/>
    </xf>
    <xf numFmtId="4" fontId="3" fillId="9" borderId="3" xfId="0" applyNumberFormat="1" applyFont="1" applyFill="1" applyBorder="1" applyAlignment="1">
      <alignment horizontal="centerContinuous" vertical="center"/>
    </xf>
    <xf numFmtId="4" fontId="3" fillId="9" borderId="4" xfId="0" applyNumberFormat="1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0" fontId="3" fillId="9" borderId="13" xfId="0" applyFont="1" applyFill="1" applyBorder="1" applyAlignment="1">
      <alignment horizontal="center" vertical="center"/>
    </xf>
    <xf numFmtId="4" fontId="3" fillId="9" borderId="14" xfId="0" applyNumberFormat="1" applyFont="1" applyFill="1" applyBorder="1" applyAlignment="1">
      <alignment vertical="center"/>
    </xf>
    <xf numFmtId="0" fontId="3" fillId="11" borderId="2" xfId="0" applyFont="1" applyFill="1" applyBorder="1" applyAlignment="1">
      <alignment horizontal="centerContinuous" vertical="center"/>
    </xf>
    <xf numFmtId="4" fontId="3" fillId="11" borderId="3" xfId="0" applyNumberFormat="1" applyFont="1" applyFill="1" applyBorder="1" applyAlignment="1">
      <alignment horizontal="centerContinuous" vertical="center"/>
    </xf>
    <xf numFmtId="4" fontId="3" fillId="11" borderId="4" xfId="0" applyNumberFormat="1" applyFont="1" applyFill="1" applyBorder="1" applyAlignment="1">
      <alignment horizontal="centerContinuous" vertical="center"/>
    </xf>
    <xf numFmtId="4" fontId="3" fillId="0" borderId="15" xfId="0" applyNumberFormat="1" applyFont="1" applyFill="1" applyBorder="1" applyAlignment="1">
      <alignment vertical="center"/>
    </xf>
    <xf numFmtId="4" fontId="3" fillId="0" borderId="16" xfId="0" applyNumberFormat="1" applyFont="1" applyFill="1" applyBorder="1" applyAlignment="1">
      <alignment vertical="center"/>
    </xf>
    <xf numFmtId="0" fontId="3" fillId="11" borderId="13" xfId="0" applyFont="1" applyFill="1" applyBorder="1" applyAlignment="1">
      <alignment horizontal="center" vertical="center"/>
    </xf>
    <xf numFmtId="4" fontId="3" fillId="11" borderId="14" xfId="0" applyNumberFormat="1" applyFont="1" applyFill="1" applyBorder="1" applyAlignment="1">
      <alignment vertical="center"/>
    </xf>
    <xf numFmtId="4" fontId="3" fillId="11" borderId="17" xfId="0" applyNumberFormat="1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4" fontId="3" fillId="0" borderId="18" xfId="0" applyNumberFormat="1" applyFont="1" applyFill="1" applyBorder="1" applyAlignment="1">
      <alignment vertical="center"/>
    </xf>
    <xf numFmtId="4" fontId="3" fillId="0" borderId="19" xfId="0" applyNumberFormat="1" applyFont="1" applyFill="1" applyBorder="1" applyAlignment="1">
      <alignment vertical="center"/>
    </xf>
    <xf numFmtId="4" fontId="3" fillId="0" borderId="20" xfId="0" applyNumberFormat="1" applyFont="1" applyFill="1" applyBorder="1" applyAlignment="1">
      <alignment vertical="center"/>
    </xf>
    <xf numFmtId="4" fontId="3" fillId="9" borderId="17" xfId="0" applyNumberFormat="1" applyFont="1" applyFill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0" fontId="3" fillId="11" borderId="21" xfId="0" applyFont="1" applyFill="1" applyBorder="1" applyAlignment="1">
      <alignment horizontal="centerContinuous" vertical="center"/>
    </xf>
    <xf numFmtId="4" fontId="3" fillId="11" borderId="22" xfId="0" applyNumberFormat="1" applyFont="1" applyFill="1" applyBorder="1" applyAlignment="1">
      <alignment horizontal="centerContinuous" vertical="center"/>
    </xf>
    <xf numFmtId="4" fontId="3" fillId="11" borderId="23" xfId="0" applyNumberFormat="1" applyFont="1" applyFill="1" applyBorder="1" applyAlignment="1">
      <alignment horizontal="centerContinuous" vertical="center"/>
    </xf>
    <xf numFmtId="0" fontId="9" fillId="0" borderId="7" xfId="0" applyFont="1" applyFill="1" applyBorder="1" applyAlignment="1">
      <alignment vertical="center"/>
    </xf>
    <xf numFmtId="4" fontId="3" fillId="0" borderId="5" xfId="0" applyNumberFormat="1" applyFont="1" applyFill="1" applyBorder="1" applyAlignment="1">
      <alignment vertical="center"/>
    </xf>
    <xf numFmtId="4" fontId="3" fillId="0" borderId="6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9" fillId="0" borderId="24" xfId="0" applyFont="1" applyFill="1" applyBorder="1" applyAlignment="1">
      <alignment vertical="center"/>
    </xf>
    <xf numFmtId="4" fontId="3" fillId="0" borderId="25" xfId="0" applyNumberFormat="1" applyFont="1" applyFill="1" applyBorder="1" applyAlignment="1">
      <alignment vertical="center"/>
    </xf>
    <xf numFmtId="4" fontId="20" fillId="0" borderId="5" xfId="0" applyNumberFormat="1" applyFont="1" applyFill="1" applyBorder="1" applyAlignment="1">
      <alignment vertical="center"/>
    </xf>
    <xf numFmtId="4" fontId="20" fillId="0" borderId="26" xfId="0" applyNumberFormat="1" applyFont="1" applyFill="1" applyBorder="1" applyAlignment="1">
      <alignment vertical="center"/>
    </xf>
    <xf numFmtId="4" fontId="3" fillId="0" borderId="26" xfId="0" applyNumberFormat="1" applyFont="1" applyFill="1" applyBorder="1" applyAlignment="1">
      <alignment vertical="center"/>
    </xf>
    <xf numFmtId="4" fontId="3" fillId="0" borderId="27" xfId="0" applyNumberFormat="1" applyFont="1" applyFill="1" applyBorder="1" applyAlignment="1">
      <alignment vertical="center"/>
    </xf>
    <xf numFmtId="0" fontId="3" fillId="11" borderId="28" xfId="0" applyFont="1" applyFill="1" applyBorder="1" applyAlignment="1">
      <alignment horizontal="center" vertical="center"/>
    </xf>
    <xf numFmtId="4" fontId="3" fillId="11" borderId="29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4" fontId="3" fillId="0" borderId="9" xfId="0" applyNumberFormat="1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4" fontId="18" fillId="0" borderId="6" xfId="0" applyNumberFormat="1" applyFont="1" applyFill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3" fillId="0" borderId="30" xfId="0" applyFont="1" applyBorder="1" applyAlignment="1">
      <alignment horizontal="centerContinuous" vertical="center"/>
    </xf>
    <xf numFmtId="0" fontId="3" fillId="0" borderId="31" xfId="0" applyFont="1" applyBorder="1" applyAlignment="1">
      <alignment horizontal="centerContinuous" vertical="center"/>
    </xf>
    <xf numFmtId="0" fontId="3" fillId="0" borderId="32" xfId="0" applyFont="1" applyBorder="1" applyAlignment="1">
      <alignment horizontal="centerContinuous" vertical="center"/>
    </xf>
    <xf numFmtId="0" fontId="21" fillId="6" borderId="28" xfId="0" applyFont="1" applyFill="1" applyBorder="1" applyAlignment="1">
      <alignment vertical="center"/>
    </xf>
    <xf numFmtId="4" fontId="21" fillId="6" borderId="29" xfId="0" applyNumberFormat="1" applyFont="1" applyFill="1" applyBorder="1" applyAlignment="1">
      <alignment vertical="center"/>
    </xf>
    <xf numFmtId="0" fontId="3" fillId="0" borderId="33" xfId="0" applyFont="1" applyBorder="1" applyAlignment="1">
      <alignment horizontal="centerContinuous" vertical="center"/>
    </xf>
    <xf numFmtId="0" fontId="3" fillId="0" borderId="34" xfId="0" applyFont="1" applyBorder="1" applyAlignment="1">
      <alignment horizontal="centerContinuous" vertical="center"/>
    </xf>
    <xf numFmtId="0" fontId="3" fillId="0" borderId="35" xfId="0" applyFont="1" applyBorder="1" applyAlignment="1">
      <alignment horizontal="centerContinuous" vertic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vertical="center"/>
    </xf>
    <xf numFmtId="0" fontId="10" fillId="7" borderId="2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E0A-4AAF-A37D-3DB1B5110891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E0A-4AAF-A37D-3DB1B51108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E0A-4AAF-A37D-3DB1B511089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'DIRECCIÓN JURÍDICO-ECONÓMICA'!$E$12:$G$12</c:f>
              <c:numCache>
                <c:formatCode>#,##0.00</c:formatCode>
                <c:ptCount val="3"/>
                <c:pt idx="0">
                  <c:v>25266.6</c:v>
                </c:pt>
                <c:pt idx="1">
                  <c:v>0</c:v>
                </c:pt>
                <c:pt idx="2">
                  <c:v>2573.3100000000013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0A-4AAF-A37D-3DB1B5110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361-4C56-BA93-B6550AB449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361-4C56-BA93-B6550AB449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361-4C56-BA93-B6550AB449E1}"/>
              </c:ext>
            </c:extLst>
          </c:dPt>
          <c:dLbls>
            <c:dLbl>
              <c:idx val="0"/>
              <c:layout>
                <c:manualLayout>
                  <c:x val="-3.7738845055120082E-2"/>
                  <c:y val="5.18133869472695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87653846814864"/>
                      <c:h val="0.345008072552885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361-4C56-BA93-B6550AB449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'DIRECCIÓN JURÍDICO-ECONÓMICA'!$E$47:$G$47</c:f>
              <c:numCache>
                <c:formatCode>#,##0.00</c:formatCode>
                <c:ptCount val="3"/>
                <c:pt idx="0">
                  <c:v>105547891.59</c:v>
                </c:pt>
                <c:pt idx="1">
                  <c:v>404852.56000000006</c:v>
                </c:pt>
                <c:pt idx="2">
                  <c:v>9294726.3699999917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61-4C56-BA93-B6550AB44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BBF-4500-A094-EF7196A7A7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BBF-4500-A094-EF7196A7A7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BBF-4500-A094-EF7196A7A75F}"/>
              </c:ext>
            </c:extLst>
          </c:dPt>
          <c:dLbls>
            <c:dLbl>
              <c:idx val="0"/>
              <c:layout>
                <c:manualLayout>
                  <c:x val="-3.7738845055120082E-2"/>
                  <c:y val="5.18133869472695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87653846814864"/>
                      <c:h val="0.345008072552885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BBF-4500-A094-EF7196A7A7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'DIRECCIÓN JURÍDICO-ECONÓMICA'!$E$20:$G$20</c:f>
              <c:numCache>
                <c:formatCode>#,##0.00</c:formatCode>
                <c:ptCount val="3"/>
                <c:pt idx="0">
                  <c:v>3101848.02</c:v>
                </c:pt>
                <c:pt idx="1">
                  <c:v>0</c:v>
                </c:pt>
                <c:pt idx="2">
                  <c:v>-161120.04000000667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BF-4500-A094-EF7196A7A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777924571509153"/>
          <c:y val="0.22688239312551681"/>
          <c:w val="0.678132783737602"/>
          <c:h val="0.4731758530183727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682-4BD9-BAA3-83BE00DFC4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682-4BD9-BAA3-83BE00DFC4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682-4BD9-BAA3-83BE00DFC496}"/>
              </c:ext>
            </c:extLst>
          </c:dPt>
          <c:dLbls>
            <c:dLbl>
              <c:idx val="0"/>
              <c:layout>
                <c:manualLayout>
                  <c:x val="-7.1172593415310292E-2"/>
                  <c:y val="-1.40703987344047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87653846814864"/>
                      <c:h val="0.345008072552885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682-4BD9-BAA3-83BE00DFC496}"/>
                </c:ext>
              </c:extLst>
            </c:dLbl>
            <c:dLbl>
              <c:idx val="1"/>
              <c:layout>
                <c:manualLayout>
                  <c:x val="2.4495763532914012E-2"/>
                  <c:y val="-0.114434257361665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82-4BD9-BAA3-83BE00DFC4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'DIRECCIÓN JURÍDICO-ECONÓMICA'!$E$14:$G$14</c:f>
              <c:numCache>
                <c:formatCode>#,##0.00</c:formatCode>
                <c:ptCount val="3"/>
                <c:pt idx="0">
                  <c:v>16358.380000000001</c:v>
                </c:pt>
                <c:pt idx="1">
                  <c:v>0</c:v>
                </c:pt>
                <c:pt idx="2">
                  <c:v>13166.619999999999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82-4BD9-BAA3-83BE00DFC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32B-48F8-A702-A25ADD22E3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32B-48F8-A702-A25ADD22E3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32B-48F8-A702-A25ADD22E355}"/>
              </c:ext>
            </c:extLst>
          </c:dPt>
          <c:dLbls>
            <c:dLbl>
              <c:idx val="0"/>
              <c:layout>
                <c:manualLayout>
                  <c:x val="-3.7738845055120082E-2"/>
                  <c:y val="5.18133869472695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87653846814864"/>
                      <c:h val="0.345008072552885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32B-48F8-A702-A25ADD22E3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'DIRECCIÓN JURÍDICO-ECONÓMICA'!$E$16:$G$16</c:f>
              <c:numCache>
                <c:formatCode>#,##0.00</c:formatCode>
                <c:ptCount val="3"/>
                <c:pt idx="0">
                  <c:v>87147.040000000008</c:v>
                </c:pt>
                <c:pt idx="1">
                  <c:v>0</c:v>
                </c:pt>
                <c:pt idx="2">
                  <c:v>229864.52000000601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2B-48F8-A702-A25ADD22E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B25-4A25-8626-B3B3EA1F9FFA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B25-4A25-8626-B3B3EA1F9F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B25-4A25-8626-B3B3EA1F9FF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'DIRECCIÓN JURÍDICO-ECONÓMICA'!$E$10:$G$10</c:f>
              <c:numCache>
                <c:formatCode>#,##0.00</c:formatCode>
                <c:ptCount val="3"/>
                <c:pt idx="0">
                  <c:v>404</c:v>
                </c:pt>
                <c:pt idx="1">
                  <c:v>0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25-4A25-8626-B3B3EA1F9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963011246110792"/>
          <c:y val="0.23920564146349171"/>
          <c:w val="0.68073977507778416"/>
          <c:h val="0.5215887170730164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A49-462B-8B09-A2C67F0D4A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A49-462B-8B09-A2C67F0D4A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A49-462B-8B09-A2C67F0D4A98}"/>
              </c:ext>
            </c:extLst>
          </c:dPt>
          <c:dLbls>
            <c:dLbl>
              <c:idx val="0"/>
              <c:layout>
                <c:manualLayout>
                  <c:x val="-3.7738845055120082E-2"/>
                  <c:y val="5.18133869472695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87653846814864"/>
                      <c:h val="0.345008072552885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A49-462B-8B09-A2C67F0D4A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'DIRECCIÓN JURÍDICO-ECONÓMICA'!$E$37:$G$37</c:f>
              <c:numCache>
                <c:formatCode>#,##0.00</c:formatCode>
                <c:ptCount val="3"/>
                <c:pt idx="0">
                  <c:v>9624.7900000000009</c:v>
                </c:pt>
                <c:pt idx="1">
                  <c:v>0</c:v>
                </c:pt>
                <c:pt idx="2">
                  <c:v>623241.75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49-462B-8B09-A2C67F0D4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06F-4E2D-B3AD-90AACEAFAC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06F-4E2D-B3AD-90AACEAFAC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06F-4E2D-B3AD-90AACEAFACB3}"/>
              </c:ext>
            </c:extLst>
          </c:dPt>
          <c:dLbls>
            <c:dLbl>
              <c:idx val="0"/>
              <c:layout>
                <c:manualLayout>
                  <c:x val="-3.7738845055120082E-2"/>
                  <c:y val="5.18133869472695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87653846814864"/>
                      <c:h val="0.345008072552885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06F-4E2D-B3AD-90AACEAFAC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'DIRECCIÓN JURÍDICO-ECONÓMICA'!$E$26:$G$26</c:f>
              <c:numCache>
                <c:formatCode>#,##0.00</c:formatCode>
                <c:ptCount val="3"/>
                <c:pt idx="0">
                  <c:v>75116521.079999998</c:v>
                </c:pt>
                <c:pt idx="1">
                  <c:v>0</c:v>
                </c:pt>
                <c:pt idx="2">
                  <c:v>7236796.8900000006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6F-4E2D-B3AD-90AACEAFA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3BB-4286-95CB-6337D4CDF2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3BB-4286-95CB-6337D4CDF2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3BB-4286-95CB-6337D4CDF237}"/>
              </c:ext>
            </c:extLst>
          </c:dPt>
          <c:dLbls>
            <c:dLbl>
              <c:idx val="0"/>
              <c:layout>
                <c:manualLayout>
                  <c:x val="-3.7738845055120082E-2"/>
                  <c:y val="5.18133869472695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87653846814864"/>
                      <c:h val="0.345008072552885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3BB-4286-95CB-6337D4CDF2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'DIRECCIÓN JURÍDICO-ECONÓMICA'!$E$32:$G$32</c:f>
              <c:numCache>
                <c:formatCode>#,##0.00</c:formatCode>
                <c:ptCount val="3"/>
                <c:pt idx="0">
                  <c:v>14465281.760000002</c:v>
                </c:pt>
                <c:pt idx="1">
                  <c:v>0</c:v>
                </c:pt>
                <c:pt idx="2">
                  <c:v>2408646.7099999995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BB-4286-95CB-6337D4CDF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EC2-4E9A-B1FF-8198151C84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EC2-4E9A-B1FF-8198151C84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EC2-4E9A-B1FF-8198151C841F}"/>
              </c:ext>
            </c:extLst>
          </c:dPt>
          <c:dLbls>
            <c:dLbl>
              <c:idx val="0"/>
              <c:layout>
                <c:manualLayout>
                  <c:x val="-3.7738845055120082E-2"/>
                  <c:y val="5.18133869472695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87653846814864"/>
                      <c:h val="0.345008072552885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EC2-4E9A-B1FF-8198151C84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'DIRECCIÓN JURÍDICO-ECONÓMICA'!$E$42:$G$42</c:f>
              <c:numCache>
                <c:formatCode>#,##0.00</c:formatCode>
                <c:ptCount val="3"/>
                <c:pt idx="0">
                  <c:v>92822451.670000017</c:v>
                </c:pt>
                <c:pt idx="1">
                  <c:v>0</c:v>
                </c:pt>
                <c:pt idx="2">
                  <c:v>10353215.75999999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C2-4E9A-B1FF-8198151C8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image" Target="../media/image1.jpeg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13</xdr:row>
      <xdr:rowOff>80965</xdr:rowOff>
    </xdr:from>
    <xdr:to>
      <xdr:col>10</xdr:col>
      <xdr:colOff>876300</xdr:colOff>
      <xdr:row>17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6BB31CC-30B3-4DA0-866C-CB16096B9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33337</xdr:colOff>
      <xdr:row>25</xdr:row>
      <xdr:rowOff>161924</xdr:rowOff>
    </xdr:from>
    <xdr:to>
      <xdr:col>11</xdr:col>
      <xdr:colOff>28575</xdr:colOff>
      <xdr:row>29</xdr:row>
      <xdr:rowOff>133349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B331A4E-696D-4BFD-8F2D-7A3DECC59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257174</xdr:colOff>
      <xdr:row>17</xdr:row>
      <xdr:rowOff>85724</xdr:rowOff>
    </xdr:from>
    <xdr:to>
      <xdr:col>10</xdr:col>
      <xdr:colOff>885824</xdr:colOff>
      <xdr:row>21</xdr:row>
      <xdr:rowOff>19049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D0B23A1-D247-4799-933A-7D97A868A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285750</xdr:colOff>
      <xdr:row>21</xdr:row>
      <xdr:rowOff>85725</xdr:rowOff>
    </xdr:from>
    <xdr:to>
      <xdr:col>10</xdr:col>
      <xdr:colOff>933450</xdr:colOff>
      <xdr:row>25</xdr:row>
      <xdr:rowOff>114300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0181BD6-EE79-4738-BC2F-FA7914E136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66675</xdr:colOff>
      <xdr:row>0</xdr:row>
      <xdr:rowOff>76200</xdr:rowOff>
    </xdr:from>
    <xdr:to>
      <xdr:col>2</xdr:col>
      <xdr:colOff>1114425</xdr:colOff>
      <xdr:row>1</xdr:row>
      <xdr:rowOff>228600</xdr:rowOff>
    </xdr:to>
    <xdr:pic>
      <xdr:nvPicPr>
        <xdr:cNvPr id="6" name="Picture 7" descr="logo ferrocarrils de la generalitat valenciana (negro)">
          <a:extLst>
            <a:ext uri="{FF2B5EF4-FFF2-40B4-BE49-F238E27FC236}">
              <a16:creationId xmlns:a16="http://schemas.microsoft.com/office/drawing/2014/main" id="{6F882D64-1271-46BF-B8F6-0CD227CC5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76200"/>
          <a:ext cx="411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238125</xdr:colOff>
      <xdr:row>9</xdr:row>
      <xdr:rowOff>76200</xdr:rowOff>
    </xdr:from>
    <xdr:to>
      <xdr:col>10</xdr:col>
      <xdr:colOff>885825</xdr:colOff>
      <xdr:row>13</xdr:row>
      <xdr:rowOff>33335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D2B7F82-B54E-4943-865F-84DC2DFA9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285750</xdr:colOff>
      <xdr:row>41</xdr:row>
      <xdr:rowOff>152400</xdr:rowOff>
    </xdr:from>
    <xdr:to>
      <xdr:col>10</xdr:col>
      <xdr:colOff>933450</xdr:colOff>
      <xdr:row>47</xdr:row>
      <xdr:rowOff>152400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C1A57E2-0ADC-4D99-AA48-988D394A9C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9525</xdr:colOff>
      <xdr:row>29</xdr:row>
      <xdr:rowOff>161925</xdr:rowOff>
    </xdr:from>
    <xdr:to>
      <xdr:col>11</xdr:col>
      <xdr:colOff>9525</xdr:colOff>
      <xdr:row>34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5596FA2-6984-4C6D-9FA8-088D731A03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38100</xdr:colOff>
      <xdr:row>35</xdr:row>
      <xdr:rowOff>38100</xdr:rowOff>
    </xdr:from>
    <xdr:to>
      <xdr:col>11</xdr:col>
      <xdr:colOff>38100</xdr:colOff>
      <xdr:row>39</xdr:row>
      <xdr:rowOff>57150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0ED669E-B074-4FB2-95F9-504FFF923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9525</xdr:colOff>
      <xdr:row>48</xdr:row>
      <xdr:rowOff>142875</xdr:rowOff>
    </xdr:from>
    <xdr:to>
      <xdr:col>11</xdr:col>
      <xdr:colOff>47625</xdr:colOff>
      <xdr:row>53</xdr:row>
      <xdr:rowOff>9525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B7312F38-41D4-4381-B736-89490C4A8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295276</xdr:colOff>
      <xdr:row>53</xdr:row>
      <xdr:rowOff>180975</xdr:rowOff>
    </xdr:from>
    <xdr:to>
      <xdr:col>11</xdr:col>
      <xdr:colOff>95251</xdr:colOff>
      <xdr:row>58</xdr:row>
      <xdr:rowOff>38100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3BD462F1-C338-4A31-BFE3-DC26F6AF1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24"/>
      <sheetName val="ÁREA ECONÓMICA "/>
      <sheetName val="CALIDAD Y PARTICIPACIÓN"/>
      <sheetName val="Situación P.E. Direcc."/>
    </sheetNames>
    <sheetDataSet>
      <sheetData sheetId="0">
        <row r="2">
          <cell r="G2" t="str">
            <v>SITUACIÓN PRESUPUESTO EXPLOTACIÓN 2024 POR DIRECCIONES</v>
          </cell>
        </row>
        <row r="5">
          <cell r="G5" t="str">
            <v>ACUMULADO A DICIEMBRE DE 2024</v>
          </cell>
        </row>
        <row r="9">
          <cell r="H9">
            <v>450</v>
          </cell>
          <cell r="I9">
            <v>450</v>
          </cell>
          <cell r="J9">
            <v>404</v>
          </cell>
          <cell r="K9">
            <v>0</v>
          </cell>
          <cell r="L9">
            <v>46</v>
          </cell>
          <cell r="M9">
            <v>404</v>
          </cell>
        </row>
        <row r="11">
          <cell r="H11">
            <v>24080</v>
          </cell>
          <cell r="I11">
            <v>27839.91</v>
          </cell>
          <cell r="J11">
            <v>25266.6</v>
          </cell>
          <cell r="K11">
            <v>0</v>
          </cell>
          <cell r="L11">
            <v>2573.3100000000013</v>
          </cell>
          <cell r="M11">
            <v>48691.150000000009</v>
          </cell>
        </row>
        <row r="13">
          <cell r="H13">
            <v>29400</v>
          </cell>
          <cell r="I13">
            <v>29525</v>
          </cell>
          <cell r="J13">
            <v>16358.380000000001</v>
          </cell>
          <cell r="K13">
            <v>0</v>
          </cell>
          <cell r="L13">
            <v>13166.619999999999</v>
          </cell>
          <cell r="M13">
            <v>13332.05</v>
          </cell>
        </row>
        <row r="15">
          <cell r="H15">
            <v>365621.55999999342</v>
          </cell>
          <cell r="I15">
            <v>317011.56000000599</v>
          </cell>
          <cell r="J15">
            <v>87147.040000000008</v>
          </cell>
          <cell r="K15">
            <v>0</v>
          </cell>
          <cell r="L15">
            <v>229864.52000000601</v>
          </cell>
          <cell r="M15">
            <v>-103560078.77999999</v>
          </cell>
        </row>
        <row r="16">
          <cell r="H16">
            <v>150</v>
          </cell>
          <cell r="I16">
            <v>2450</v>
          </cell>
          <cell r="J16">
            <v>994.3</v>
          </cell>
          <cell r="K16">
            <v>0</v>
          </cell>
          <cell r="L16">
            <v>1455.7</v>
          </cell>
          <cell r="M16">
            <v>882.84</v>
          </cell>
        </row>
        <row r="17">
          <cell r="H17">
            <v>365471.55999999342</v>
          </cell>
          <cell r="I17">
            <v>314561.56000000599</v>
          </cell>
          <cell r="J17">
            <v>86152.74</v>
          </cell>
          <cell r="K17">
            <v>0</v>
          </cell>
          <cell r="L17">
            <v>228408.820000006</v>
          </cell>
          <cell r="M17">
            <v>-103560961.61999999</v>
          </cell>
        </row>
        <row r="19">
          <cell r="H19">
            <v>1718385.8199999933</v>
          </cell>
          <cell r="I19">
            <v>2940727.9799999935</v>
          </cell>
          <cell r="J19">
            <v>3101848.02</v>
          </cell>
          <cell r="K19">
            <v>0</v>
          </cell>
          <cell r="L19">
            <v>-161120.04000000667</v>
          </cell>
          <cell r="M19">
            <v>2031939.49</v>
          </cell>
        </row>
        <row r="20">
          <cell r="H20">
            <v>3690</v>
          </cell>
          <cell r="I20">
            <v>3690</v>
          </cell>
          <cell r="J20">
            <v>1077.67</v>
          </cell>
          <cell r="K20">
            <v>0</v>
          </cell>
          <cell r="L20">
            <v>2612.33</v>
          </cell>
          <cell r="M20">
            <v>1077.67</v>
          </cell>
        </row>
        <row r="21">
          <cell r="H21">
            <v>761966.18</v>
          </cell>
          <cell r="I21">
            <v>973393.82</v>
          </cell>
          <cell r="J21">
            <v>951828.83</v>
          </cell>
          <cell r="K21">
            <v>0</v>
          </cell>
          <cell r="L21">
            <v>21564.989999999991</v>
          </cell>
          <cell r="M21">
            <v>1077227.02</v>
          </cell>
        </row>
        <row r="22">
          <cell r="H22">
            <v>766579.63999999315</v>
          </cell>
          <cell r="I22">
            <v>1823733.9699999935</v>
          </cell>
          <cell r="J22">
            <v>2036036.1400000001</v>
          </cell>
          <cell r="K22">
            <v>0</v>
          </cell>
          <cell r="L22">
            <v>-212302.17000000668</v>
          </cell>
          <cell r="M22">
            <v>922850.41</v>
          </cell>
        </row>
        <row r="23">
          <cell r="H23">
            <v>186150</v>
          </cell>
          <cell r="I23">
            <v>139910.19</v>
          </cell>
          <cell r="J23">
            <v>112905.38</v>
          </cell>
          <cell r="K23">
            <v>0</v>
          </cell>
          <cell r="L23">
            <v>27004.809999999998</v>
          </cell>
          <cell r="M23">
            <v>30784.39</v>
          </cell>
        </row>
        <row r="25">
          <cell r="H25">
            <v>100331308.5</v>
          </cell>
          <cell r="I25">
            <v>82353317.969999999</v>
          </cell>
          <cell r="J25">
            <v>75116521.079999998</v>
          </cell>
          <cell r="K25">
            <v>0</v>
          </cell>
          <cell r="L25">
            <v>7236796.8900000006</v>
          </cell>
          <cell r="M25">
            <v>57861226.759999998</v>
          </cell>
        </row>
        <row r="26">
          <cell r="H26">
            <v>14250</v>
          </cell>
          <cell r="I26">
            <v>15835</v>
          </cell>
          <cell r="J26">
            <v>7056.93</v>
          </cell>
          <cell r="K26">
            <v>0</v>
          </cell>
          <cell r="L26">
            <v>8778.07</v>
          </cell>
          <cell r="M26">
            <v>5417.79</v>
          </cell>
        </row>
        <row r="27">
          <cell r="H27">
            <v>38803188.5</v>
          </cell>
          <cell r="I27">
            <v>37240250.950000003</v>
          </cell>
          <cell r="J27">
            <v>34311330.890000001</v>
          </cell>
          <cell r="K27">
            <v>0</v>
          </cell>
          <cell r="L27">
            <v>2928920.0600000024</v>
          </cell>
          <cell r="M27">
            <v>27257523.899999999</v>
          </cell>
        </row>
        <row r="28">
          <cell r="H28">
            <v>27942312.940000001</v>
          </cell>
          <cell r="I28">
            <v>24119954.23</v>
          </cell>
          <cell r="J28">
            <v>22694844.520000003</v>
          </cell>
          <cell r="K28">
            <v>0</v>
          </cell>
          <cell r="L28">
            <v>1425109.7099999972</v>
          </cell>
          <cell r="M28">
            <v>14733910.4</v>
          </cell>
        </row>
        <row r="29">
          <cell r="H29">
            <v>33571557.060000002</v>
          </cell>
          <cell r="I29">
            <v>20977277.789999999</v>
          </cell>
          <cell r="J29">
            <v>18103288.739999998</v>
          </cell>
          <cell r="K29">
            <v>0</v>
          </cell>
          <cell r="L29">
            <v>2873989.0500000007</v>
          </cell>
          <cell r="M29">
            <v>15864374.67</v>
          </cell>
        </row>
        <row r="31">
          <cell r="H31">
            <v>11108814.120000001</v>
          </cell>
          <cell r="I31">
            <v>16873928.470000003</v>
          </cell>
          <cell r="J31">
            <v>14465281.760000002</v>
          </cell>
          <cell r="K31">
            <v>0</v>
          </cell>
          <cell r="L31">
            <v>2408646.7099999995</v>
          </cell>
          <cell r="M31">
            <v>8985837.0599999987</v>
          </cell>
        </row>
        <row r="32">
          <cell r="H32">
            <v>12551.89</v>
          </cell>
          <cell r="I32">
            <v>13251.89</v>
          </cell>
          <cell r="J32">
            <v>7824.8</v>
          </cell>
          <cell r="K32">
            <v>0</v>
          </cell>
          <cell r="L32">
            <v>5427.0899999999992</v>
          </cell>
          <cell r="M32">
            <v>6616.29</v>
          </cell>
        </row>
        <row r="33">
          <cell r="H33">
            <v>10403013.34</v>
          </cell>
          <cell r="I33">
            <v>15819828.460000001</v>
          </cell>
          <cell r="J33">
            <v>13759175.850000001</v>
          </cell>
          <cell r="K33">
            <v>0</v>
          </cell>
          <cell r="L33">
            <v>2060652.6099999994</v>
          </cell>
          <cell r="M33">
            <v>8710610.9000000004</v>
          </cell>
        </row>
        <row r="34">
          <cell r="H34">
            <v>693248.89</v>
          </cell>
          <cell r="I34">
            <v>1040848.12</v>
          </cell>
          <cell r="J34">
            <v>698281.11</v>
          </cell>
          <cell r="K34">
            <v>0</v>
          </cell>
          <cell r="L34">
            <v>342567.01</v>
          </cell>
          <cell r="M34">
            <v>268609.87</v>
          </cell>
        </row>
        <row r="36">
          <cell r="H36">
            <v>13000</v>
          </cell>
          <cell r="I36">
            <v>632866.54</v>
          </cell>
          <cell r="J36">
            <v>9624.7900000000009</v>
          </cell>
          <cell r="K36">
            <v>0</v>
          </cell>
          <cell r="L36">
            <v>623241.75</v>
          </cell>
          <cell r="M36">
            <v>7762.52</v>
          </cell>
        </row>
        <row r="38">
          <cell r="H38">
            <v>83117781.629999995</v>
          </cell>
          <cell r="I38">
            <v>74212397.050000012</v>
          </cell>
          <cell r="J38">
            <v>65949231.800000012</v>
          </cell>
          <cell r="K38">
            <v>-309401.63</v>
          </cell>
          <cell r="L38">
            <v>8572566.8800000008</v>
          </cell>
          <cell r="M38">
            <v>47931157.409999989</v>
          </cell>
        </row>
        <row r="39">
          <cell r="H39">
            <v>30473278.369999997</v>
          </cell>
          <cell r="I39">
            <v>28963270.379999999</v>
          </cell>
          <cell r="J39">
            <v>26873219.870000001</v>
          </cell>
          <cell r="K39">
            <v>309401.63</v>
          </cell>
          <cell r="L39">
            <v>1780648.879999998</v>
          </cell>
          <cell r="M39">
            <v>21720222.740000002</v>
          </cell>
        </row>
        <row r="41">
          <cell r="H41">
            <v>113591060</v>
          </cell>
          <cell r="I41">
            <v>103175667.43000001</v>
          </cell>
          <cell r="J41">
            <v>92822451.670000017</v>
          </cell>
          <cell r="K41">
            <v>0</v>
          </cell>
          <cell r="L41">
            <v>10353215.75999999</v>
          </cell>
          <cell r="M41">
            <v>69651380.149999991</v>
          </cell>
        </row>
        <row r="44">
          <cell r="H44">
            <v>95009530</v>
          </cell>
          <cell r="I44">
            <v>90359440</v>
          </cell>
          <cell r="J44">
            <v>81970533.109999999</v>
          </cell>
          <cell r="K44">
            <v>301428.37000000005</v>
          </cell>
          <cell r="L44">
            <v>8087478.5200000005</v>
          </cell>
          <cell r="M44">
            <v>81089904.569999993</v>
          </cell>
        </row>
        <row r="45">
          <cell r="H45">
            <v>26168820</v>
          </cell>
          <cell r="I45">
            <v>24888030</v>
          </cell>
          <cell r="J45">
            <v>23577358.480000004</v>
          </cell>
          <cell r="K45">
            <v>103424.19</v>
          </cell>
          <cell r="L45">
            <v>1207247.3299999959</v>
          </cell>
          <cell r="M45">
            <v>23172361.330000002</v>
          </cell>
        </row>
        <row r="46">
          <cell r="H46">
            <v>121178350</v>
          </cell>
          <cell r="I46">
            <v>115247470.52</v>
          </cell>
          <cell r="J46">
            <v>105547891.59</v>
          </cell>
          <cell r="K46">
            <v>404852.56000000006</v>
          </cell>
          <cell r="L46">
            <v>9294726.3699999917</v>
          </cell>
          <cell r="M46">
            <v>104262265.89999999</v>
          </cell>
        </row>
        <row r="47">
          <cell r="H47">
            <v>121178350</v>
          </cell>
          <cell r="I47">
            <v>115247470.52</v>
          </cell>
          <cell r="J47">
            <v>105547891.59</v>
          </cell>
          <cell r="K47">
            <v>404852.56000000006</v>
          </cell>
          <cell r="L47">
            <v>9294726.3699999917</v>
          </cell>
          <cell r="M47">
            <v>104262265.89999999</v>
          </cell>
        </row>
        <row r="50">
          <cell r="H50">
            <v>57991495.250000007</v>
          </cell>
          <cell r="I50">
            <v>57991495.250000007</v>
          </cell>
          <cell r="J50">
            <v>56290453.079999998</v>
          </cell>
          <cell r="K50">
            <v>0</v>
          </cell>
          <cell r="L50">
            <v>1701042.1700000092</v>
          </cell>
        </row>
        <row r="51">
          <cell r="H51">
            <v>57991495.250000007</v>
          </cell>
          <cell r="I51">
            <v>57991495.250000007</v>
          </cell>
          <cell r="J51">
            <v>56290453.079999998</v>
          </cell>
          <cell r="K51">
            <v>0</v>
          </cell>
          <cell r="L51">
            <v>1701042.1700000092</v>
          </cell>
        </row>
        <row r="54">
          <cell r="H54">
            <v>1300000</v>
          </cell>
          <cell r="I54">
            <v>1305656.24</v>
          </cell>
          <cell r="J54">
            <v>18.149999999999999</v>
          </cell>
          <cell r="K54">
            <v>0</v>
          </cell>
          <cell r="L54">
            <v>1305638.0900000001</v>
          </cell>
        </row>
        <row r="55">
          <cell r="H55">
            <v>1300000</v>
          </cell>
          <cell r="I55">
            <v>1305656.24</v>
          </cell>
          <cell r="J55">
            <v>18.149999999999999</v>
          </cell>
          <cell r="K55">
            <v>0</v>
          </cell>
          <cell r="L55">
            <v>1305638.0900000001</v>
          </cell>
        </row>
        <row r="58">
          <cell r="H58">
            <v>0</v>
          </cell>
          <cell r="I58">
            <v>0</v>
          </cell>
          <cell r="J58">
            <v>1134640.8400000001</v>
          </cell>
          <cell r="K58">
            <v>0</v>
          </cell>
          <cell r="L58">
            <v>-1134640.8400000001</v>
          </cell>
        </row>
        <row r="59">
          <cell r="H59">
            <v>0</v>
          </cell>
          <cell r="I59">
            <v>0</v>
          </cell>
          <cell r="J59">
            <v>5380297.3499999996</v>
          </cell>
          <cell r="K59">
            <v>0</v>
          </cell>
          <cell r="L59">
            <v>-5380297.3499999996</v>
          </cell>
        </row>
        <row r="60"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H61">
            <v>0</v>
          </cell>
          <cell r="I61">
            <v>0</v>
          </cell>
          <cell r="J61">
            <v>364264.27</v>
          </cell>
          <cell r="K61">
            <v>0</v>
          </cell>
          <cell r="L61">
            <v>-364264.27</v>
          </cell>
        </row>
        <row r="62"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H63">
            <v>0</v>
          </cell>
          <cell r="I63">
            <v>0</v>
          </cell>
          <cell r="J63">
            <v>6879202.459999999</v>
          </cell>
          <cell r="K63">
            <v>0</v>
          </cell>
          <cell r="L63">
            <v>-6879202.459999999</v>
          </cell>
        </row>
        <row r="65">
          <cell r="G65" t="str">
            <v>E2024-APR</v>
          </cell>
          <cell r="H65">
            <v>15463185.84</v>
          </cell>
          <cell r="I65">
            <v>1315814.48</v>
          </cell>
          <cell r="L65">
            <v>1315814.48</v>
          </cell>
        </row>
        <row r="67">
          <cell r="H67">
            <v>294060905.25</v>
          </cell>
          <cell r="I67">
            <v>277720289.44</v>
          </cell>
          <cell r="J67">
            <v>254660814.49000001</v>
          </cell>
          <cell r="K67">
            <v>404852.56000000006</v>
          </cell>
          <cell r="L67">
            <v>23970436.86999999</v>
          </cell>
          <cell r="M67">
            <v>69651380.149999991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4FFC7-9B15-4253-8505-5FC0540F3989}">
  <sheetPr>
    <pageSetUpPr fitToPage="1"/>
  </sheetPr>
  <dimension ref="B2:N72"/>
  <sheetViews>
    <sheetView tabSelected="1" workbookViewId="0">
      <selection activeCell="A4" sqref="A4"/>
    </sheetView>
  </sheetViews>
  <sheetFormatPr baseColWidth="10" defaultRowHeight="15" x14ac:dyDescent="0.25"/>
  <cols>
    <col min="1" max="1" width="5.25" customWidth="1"/>
    <col min="2" max="2" width="40.25" customWidth="1"/>
    <col min="3" max="8" width="22.125" customWidth="1"/>
    <col min="9" max="9" width="4" customWidth="1"/>
    <col min="10" max="10" width="6.375" style="4" customWidth="1"/>
    <col min="11" max="11" width="12.5" style="4" customWidth="1"/>
    <col min="12" max="12" width="16.375" style="4" customWidth="1"/>
    <col min="13" max="13" width="5.875" customWidth="1"/>
    <col min="259" max="259" width="40.25" customWidth="1"/>
    <col min="260" max="264" width="22.125" customWidth="1"/>
    <col min="266" max="266" width="6.375" customWidth="1"/>
    <col min="267" max="267" width="12.5" customWidth="1"/>
    <col min="268" max="268" width="7.375" customWidth="1"/>
    <col min="515" max="515" width="40.25" customWidth="1"/>
    <col min="516" max="520" width="22.125" customWidth="1"/>
    <col min="522" max="522" width="6.375" customWidth="1"/>
    <col min="523" max="523" width="12.5" customWidth="1"/>
    <col min="524" max="524" width="7.375" customWidth="1"/>
    <col min="771" max="771" width="40.25" customWidth="1"/>
    <col min="772" max="776" width="22.125" customWidth="1"/>
    <col min="778" max="778" width="6.375" customWidth="1"/>
    <col min="779" max="779" width="12.5" customWidth="1"/>
    <col min="780" max="780" width="7.375" customWidth="1"/>
    <col min="1027" max="1027" width="40.25" customWidth="1"/>
    <col min="1028" max="1032" width="22.125" customWidth="1"/>
    <col min="1034" max="1034" width="6.375" customWidth="1"/>
    <col min="1035" max="1035" width="12.5" customWidth="1"/>
    <col min="1036" max="1036" width="7.375" customWidth="1"/>
    <col min="1283" max="1283" width="40.25" customWidth="1"/>
    <col min="1284" max="1288" width="22.125" customWidth="1"/>
    <col min="1290" max="1290" width="6.375" customWidth="1"/>
    <col min="1291" max="1291" width="12.5" customWidth="1"/>
    <col min="1292" max="1292" width="7.375" customWidth="1"/>
    <col min="1539" max="1539" width="40.25" customWidth="1"/>
    <col min="1540" max="1544" width="22.125" customWidth="1"/>
    <col min="1546" max="1546" width="6.375" customWidth="1"/>
    <col min="1547" max="1547" width="12.5" customWidth="1"/>
    <col min="1548" max="1548" width="7.375" customWidth="1"/>
    <col min="1795" max="1795" width="40.25" customWidth="1"/>
    <col min="1796" max="1800" width="22.125" customWidth="1"/>
    <col min="1802" max="1802" width="6.375" customWidth="1"/>
    <col min="1803" max="1803" width="12.5" customWidth="1"/>
    <col min="1804" max="1804" width="7.375" customWidth="1"/>
    <col min="2051" max="2051" width="40.25" customWidth="1"/>
    <col min="2052" max="2056" width="22.125" customWidth="1"/>
    <col min="2058" max="2058" width="6.375" customWidth="1"/>
    <col min="2059" max="2059" width="12.5" customWidth="1"/>
    <col min="2060" max="2060" width="7.375" customWidth="1"/>
    <col min="2307" max="2307" width="40.25" customWidth="1"/>
    <col min="2308" max="2312" width="22.125" customWidth="1"/>
    <col min="2314" max="2314" width="6.375" customWidth="1"/>
    <col min="2315" max="2315" width="12.5" customWidth="1"/>
    <col min="2316" max="2316" width="7.375" customWidth="1"/>
    <col min="2563" max="2563" width="40.25" customWidth="1"/>
    <col min="2564" max="2568" width="22.125" customWidth="1"/>
    <col min="2570" max="2570" width="6.375" customWidth="1"/>
    <col min="2571" max="2571" width="12.5" customWidth="1"/>
    <col min="2572" max="2572" width="7.375" customWidth="1"/>
    <col min="2819" max="2819" width="40.25" customWidth="1"/>
    <col min="2820" max="2824" width="22.125" customWidth="1"/>
    <col min="2826" max="2826" width="6.375" customWidth="1"/>
    <col min="2827" max="2827" width="12.5" customWidth="1"/>
    <col min="2828" max="2828" width="7.375" customWidth="1"/>
    <col min="3075" max="3075" width="40.25" customWidth="1"/>
    <col min="3076" max="3080" width="22.125" customWidth="1"/>
    <col min="3082" max="3082" width="6.375" customWidth="1"/>
    <col min="3083" max="3083" width="12.5" customWidth="1"/>
    <col min="3084" max="3084" width="7.375" customWidth="1"/>
    <col min="3331" max="3331" width="40.25" customWidth="1"/>
    <col min="3332" max="3336" width="22.125" customWidth="1"/>
    <col min="3338" max="3338" width="6.375" customWidth="1"/>
    <col min="3339" max="3339" width="12.5" customWidth="1"/>
    <col min="3340" max="3340" width="7.375" customWidth="1"/>
    <col min="3587" max="3587" width="40.25" customWidth="1"/>
    <col min="3588" max="3592" width="22.125" customWidth="1"/>
    <col min="3594" max="3594" width="6.375" customWidth="1"/>
    <col min="3595" max="3595" width="12.5" customWidth="1"/>
    <col min="3596" max="3596" width="7.375" customWidth="1"/>
    <col min="3843" max="3843" width="40.25" customWidth="1"/>
    <col min="3844" max="3848" width="22.125" customWidth="1"/>
    <col min="3850" max="3850" width="6.375" customWidth="1"/>
    <col min="3851" max="3851" width="12.5" customWidth="1"/>
    <col min="3852" max="3852" width="7.375" customWidth="1"/>
    <col min="4099" max="4099" width="40.25" customWidth="1"/>
    <col min="4100" max="4104" width="22.125" customWidth="1"/>
    <col min="4106" max="4106" width="6.375" customWidth="1"/>
    <col min="4107" max="4107" width="12.5" customWidth="1"/>
    <col min="4108" max="4108" width="7.375" customWidth="1"/>
    <col min="4355" max="4355" width="40.25" customWidth="1"/>
    <col min="4356" max="4360" width="22.125" customWidth="1"/>
    <col min="4362" max="4362" width="6.375" customWidth="1"/>
    <col min="4363" max="4363" width="12.5" customWidth="1"/>
    <col min="4364" max="4364" width="7.375" customWidth="1"/>
    <col min="4611" max="4611" width="40.25" customWidth="1"/>
    <col min="4612" max="4616" width="22.125" customWidth="1"/>
    <col min="4618" max="4618" width="6.375" customWidth="1"/>
    <col min="4619" max="4619" width="12.5" customWidth="1"/>
    <col min="4620" max="4620" width="7.375" customWidth="1"/>
    <col min="4867" max="4867" width="40.25" customWidth="1"/>
    <col min="4868" max="4872" width="22.125" customWidth="1"/>
    <col min="4874" max="4874" width="6.375" customWidth="1"/>
    <col min="4875" max="4875" width="12.5" customWidth="1"/>
    <col min="4876" max="4876" width="7.375" customWidth="1"/>
    <col min="5123" max="5123" width="40.25" customWidth="1"/>
    <col min="5124" max="5128" width="22.125" customWidth="1"/>
    <col min="5130" max="5130" width="6.375" customWidth="1"/>
    <col min="5131" max="5131" width="12.5" customWidth="1"/>
    <col min="5132" max="5132" width="7.375" customWidth="1"/>
    <col min="5379" max="5379" width="40.25" customWidth="1"/>
    <col min="5380" max="5384" width="22.125" customWidth="1"/>
    <col min="5386" max="5386" width="6.375" customWidth="1"/>
    <col min="5387" max="5387" width="12.5" customWidth="1"/>
    <col min="5388" max="5388" width="7.375" customWidth="1"/>
    <col min="5635" max="5635" width="40.25" customWidth="1"/>
    <col min="5636" max="5640" width="22.125" customWidth="1"/>
    <col min="5642" max="5642" width="6.375" customWidth="1"/>
    <col min="5643" max="5643" width="12.5" customWidth="1"/>
    <col min="5644" max="5644" width="7.375" customWidth="1"/>
    <col min="5891" max="5891" width="40.25" customWidth="1"/>
    <col min="5892" max="5896" width="22.125" customWidth="1"/>
    <col min="5898" max="5898" width="6.375" customWidth="1"/>
    <col min="5899" max="5899" width="12.5" customWidth="1"/>
    <col min="5900" max="5900" width="7.375" customWidth="1"/>
    <col min="6147" max="6147" width="40.25" customWidth="1"/>
    <col min="6148" max="6152" width="22.125" customWidth="1"/>
    <col min="6154" max="6154" width="6.375" customWidth="1"/>
    <col min="6155" max="6155" width="12.5" customWidth="1"/>
    <col min="6156" max="6156" width="7.375" customWidth="1"/>
    <col min="6403" max="6403" width="40.25" customWidth="1"/>
    <col min="6404" max="6408" width="22.125" customWidth="1"/>
    <col min="6410" max="6410" width="6.375" customWidth="1"/>
    <col min="6411" max="6411" width="12.5" customWidth="1"/>
    <col min="6412" max="6412" width="7.375" customWidth="1"/>
    <col min="6659" max="6659" width="40.25" customWidth="1"/>
    <col min="6660" max="6664" width="22.125" customWidth="1"/>
    <col min="6666" max="6666" width="6.375" customWidth="1"/>
    <col min="6667" max="6667" width="12.5" customWidth="1"/>
    <col min="6668" max="6668" width="7.375" customWidth="1"/>
    <col min="6915" max="6915" width="40.25" customWidth="1"/>
    <col min="6916" max="6920" width="22.125" customWidth="1"/>
    <col min="6922" max="6922" width="6.375" customWidth="1"/>
    <col min="6923" max="6923" width="12.5" customWidth="1"/>
    <col min="6924" max="6924" width="7.375" customWidth="1"/>
    <col min="7171" max="7171" width="40.25" customWidth="1"/>
    <col min="7172" max="7176" width="22.125" customWidth="1"/>
    <col min="7178" max="7178" width="6.375" customWidth="1"/>
    <col min="7179" max="7179" width="12.5" customWidth="1"/>
    <col min="7180" max="7180" width="7.375" customWidth="1"/>
    <col min="7427" max="7427" width="40.25" customWidth="1"/>
    <col min="7428" max="7432" width="22.125" customWidth="1"/>
    <col min="7434" max="7434" width="6.375" customWidth="1"/>
    <col min="7435" max="7435" width="12.5" customWidth="1"/>
    <col min="7436" max="7436" width="7.375" customWidth="1"/>
    <col min="7683" max="7683" width="40.25" customWidth="1"/>
    <col min="7684" max="7688" width="22.125" customWidth="1"/>
    <col min="7690" max="7690" width="6.375" customWidth="1"/>
    <col min="7691" max="7691" width="12.5" customWidth="1"/>
    <col min="7692" max="7692" width="7.375" customWidth="1"/>
    <col min="7939" max="7939" width="40.25" customWidth="1"/>
    <col min="7940" max="7944" width="22.125" customWidth="1"/>
    <col min="7946" max="7946" width="6.375" customWidth="1"/>
    <col min="7947" max="7947" width="12.5" customWidth="1"/>
    <col min="7948" max="7948" width="7.375" customWidth="1"/>
    <col min="8195" max="8195" width="40.25" customWidth="1"/>
    <col min="8196" max="8200" width="22.125" customWidth="1"/>
    <col min="8202" max="8202" width="6.375" customWidth="1"/>
    <col min="8203" max="8203" width="12.5" customWidth="1"/>
    <col min="8204" max="8204" width="7.375" customWidth="1"/>
    <col min="8451" max="8451" width="40.25" customWidth="1"/>
    <col min="8452" max="8456" width="22.125" customWidth="1"/>
    <col min="8458" max="8458" width="6.375" customWidth="1"/>
    <col min="8459" max="8459" width="12.5" customWidth="1"/>
    <col min="8460" max="8460" width="7.375" customWidth="1"/>
    <col min="8707" max="8707" width="40.25" customWidth="1"/>
    <col min="8708" max="8712" width="22.125" customWidth="1"/>
    <col min="8714" max="8714" width="6.375" customWidth="1"/>
    <col min="8715" max="8715" width="12.5" customWidth="1"/>
    <col min="8716" max="8716" width="7.375" customWidth="1"/>
    <col min="8963" max="8963" width="40.25" customWidth="1"/>
    <col min="8964" max="8968" width="22.125" customWidth="1"/>
    <col min="8970" max="8970" width="6.375" customWidth="1"/>
    <col min="8971" max="8971" width="12.5" customWidth="1"/>
    <col min="8972" max="8972" width="7.375" customWidth="1"/>
    <col min="9219" max="9219" width="40.25" customWidth="1"/>
    <col min="9220" max="9224" width="22.125" customWidth="1"/>
    <col min="9226" max="9226" width="6.375" customWidth="1"/>
    <col min="9227" max="9227" width="12.5" customWidth="1"/>
    <col min="9228" max="9228" width="7.375" customWidth="1"/>
    <col min="9475" max="9475" width="40.25" customWidth="1"/>
    <col min="9476" max="9480" width="22.125" customWidth="1"/>
    <col min="9482" max="9482" width="6.375" customWidth="1"/>
    <col min="9483" max="9483" width="12.5" customWidth="1"/>
    <col min="9484" max="9484" width="7.375" customWidth="1"/>
    <col min="9731" max="9731" width="40.25" customWidth="1"/>
    <col min="9732" max="9736" width="22.125" customWidth="1"/>
    <col min="9738" max="9738" width="6.375" customWidth="1"/>
    <col min="9739" max="9739" width="12.5" customWidth="1"/>
    <col min="9740" max="9740" width="7.375" customWidth="1"/>
    <col min="9987" max="9987" width="40.25" customWidth="1"/>
    <col min="9988" max="9992" width="22.125" customWidth="1"/>
    <col min="9994" max="9994" width="6.375" customWidth="1"/>
    <col min="9995" max="9995" width="12.5" customWidth="1"/>
    <col min="9996" max="9996" width="7.375" customWidth="1"/>
    <col min="10243" max="10243" width="40.25" customWidth="1"/>
    <col min="10244" max="10248" width="22.125" customWidth="1"/>
    <col min="10250" max="10250" width="6.375" customWidth="1"/>
    <col min="10251" max="10251" width="12.5" customWidth="1"/>
    <col min="10252" max="10252" width="7.375" customWidth="1"/>
    <col min="10499" max="10499" width="40.25" customWidth="1"/>
    <col min="10500" max="10504" width="22.125" customWidth="1"/>
    <col min="10506" max="10506" width="6.375" customWidth="1"/>
    <col min="10507" max="10507" width="12.5" customWidth="1"/>
    <col min="10508" max="10508" width="7.375" customWidth="1"/>
    <col min="10755" max="10755" width="40.25" customWidth="1"/>
    <col min="10756" max="10760" width="22.125" customWidth="1"/>
    <col min="10762" max="10762" width="6.375" customWidth="1"/>
    <col min="10763" max="10763" width="12.5" customWidth="1"/>
    <col min="10764" max="10764" width="7.375" customWidth="1"/>
    <col min="11011" max="11011" width="40.25" customWidth="1"/>
    <col min="11012" max="11016" width="22.125" customWidth="1"/>
    <col min="11018" max="11018" width="6.375" customWidth="1"/>
    <col min="11019" max="11019" width="12.5" customWidth="1"/>
    <col min="11020" max="11020" width="7.375" customWidth="1"/>
    <col min="11267" max="11267" width="40.25" customWidth="1"/>
    <col min="11268" max="11272" width="22.125" customWidth="1"/>
    <col min="11274" max="11274" width="6.375" customWidth="1"/>
    <col min="11275" max="11275" width="12.5" customWidth="1"/>
    <col min="11276" max="11276" width="7.375" customWidth="1"/>
    <col min="11523" max="11523" width="40.25" customWidth="1"/>
    <col min="11524" max="11528" width="22.125" customWidth="1"/>
    <col min="11530" max="11530" width="6.375" customWidth="1"/>
    <col min="11531" max="11531" width="12.5" customWidth="1"/>
    <col min="11532" max="11532" width="7.375" customWidth="1"/>
    <col min="11779" max="11779" width="40.25" customWidth="1"/>
    <col min="11780" max="11784" width="22.125" customWidth="1"/>
    <col min="11786" max="11786" width="6.375" customWidth="1"/>
    <col min="11787" max="11787" width="12.5" customWidth="1"/>
    <col min="11788" max="11788" width="7.375" customWidth="1"/>
    <col min="12035" max="12035" width="40.25" customWidth="1"/>
    <col min="12036" max="12040" width="22.125" customWidth="1"/>
    <col min="12042" max="12042" width="6.375" customWidth="1"/>
    <col min="12043" max="12043" width="12.5" customWidth="1"/>
    <col min="12044" max="12044" width="7.375" customWidth="1"/>
    <col min="12291" max="12291" width="40.25" customWidth="1"/>
    <col min="12292" max="12296" width="22.125" customWidth="1"/>
    <col min="12298" max="12298" width="6.375" customWidth="1"/>
    <col min="12299" max="12299" width="12.5" customWidth="1"/>
    <col min="12300" max="12300" width="7.375" customWidth="1"/>
    <col min="12547" max="12547" width="40.25" customWidth="1"/>
    <col min="12548" max="12552" width="22.125" customWidth="1"/>
    <col min="12554" max="12554" width="6.375" customWidth="1"/>
    <col min="12555" max="12555" width="12.5" customWidth="1"/>
    <col min="12556" max="12556" width="7.375" customWidth="1"/>
    <col min="12803" max="12803" width="40.25" customWidth="1"/>
    <col min="12804" max="12808" width="22.125" customWidth="1"/>
    <col min="12810" max="12810" width="6.375" customWidth="1"/>
    <col min="12811" max="12811" width="12.5" customWidth="1"/>
    <col min="12812" max="12812" width="7.375" customWidth="1"/>
    <col min="13059" max="13059" width="40.25" customWidth="1"/>
    <col min="13060" max="13064" width="22.125" customWidth="1"/>
    <col min="13066" max="13066" width="6.375" customWidth="1"/>
    <col min="13067" max="13067" width="12.5" customWidth="1"/>
    <col min="13068" max="13068" width="7.375" customWidth="1"/>
    <col min="13315" max="13315" width="40.25" customWidth="1"/>
    <col min="13316" max="13320" width="22.125" customWidth="1"/>
    <col min="13322" max="13322" width="6.375" customWidth="1"/>
    <col min="13323" max="13323" width="12.5" customWidth="1"/>
    <col min="13324" max="13324" width="7.375" customWidth="1"/>
    <col min="13571" max="13571" width="40.25" customWidth="1"/>
    <col min="13572" max="13576" width="22.125" customWidth="1"/>
    <col min="13578" max="13578" width="6.375" customWidth="1"/>
    <col min="13579" max="13579" width="12.5" customWidth="1"/>
    <col min="13580" max="13580" width="7.375" customWidth="1"/>
    <col min="13827" max="13827" width="40.25" customWidth="1"/>
    <col min="13828" max="13832" width="22.125" customWidth="1"/>
    <col min="13834" max="13834" width="6.375" customWidth="1"/>
    <col min="13835" max="13835" width="12.5" customWidth="1"/>
    <col min="13836" max="13836" width="7.375" customWidth="1"/>
    <col min="14083" max="14083" width="40.25" customWidth="1"/>
    <col min="14084" max="14088" width="22.125" customWidth="1"/>
    <col min="14090" max="14090" width="6.375" customWidth="1"/>
    <col min="14091" max="14091" width="12.5" customWidth="1"/>
    <col min="14092" max="14092" width="7.375" customWidth="1"/>
    <col min="14339" max="14339" width="40.25" customWidth="1"/>
    <col min="14340" max="14344" width="22.125" customWidth="1"/>
    <col min="14346" max="14346" width="6.375" customWidth="1"/>
    <col min="14347" max="14347" width="12.5" customWidth="1"/>
    <col min="14348" max="14348" width="7.375" customWidth="1"/>
    <col min="14595" max="14595" width="40.25" customWidth="1"/>
    <col min="14596" max="14600" width="22.125" customWidth="1"/>
    <col min="14602" max="14602" width="6.375" customWidth="1"/>
    <col min="14603" max="14603" width="12.5" customWidth="1"/>
    <col min="14604" max="14604" width="7.375" customWidth="1"/>
    <col min="14851" max="14851" width="40.25" customWidth="1"/>
    <col min="14852" max="14856" width="22.125" customWidth="1"/>
    <col min="14858" max="14858" width="6.375" customWidth="1"/>
    <col min="14859" max="14859" width="12.5" customWidth="1"/>
    <col min="14860" max="14860" width="7.375" customWidth="1"/>
    <col min="15107" max="15107" width="40.25" customWidth="1"/>
    <col min="15108" max="15112" width="22.125" customWidth="1"/>
    <col min="15114" max="15114" width="6.375" customWidth="1"/>
    <col min="15115" max="15115" width="12.5" customWidth="1"/>
    <col min="15116" max="15116" width="7.375" customWidth="1"/>
    <col min="15363" max="15363" width="40.25" customWidth="1"/>
    <col min="15364" max="15368" width="22.125" customWidth="1"/>
    <col min="15370" max="15370" width="6.375" customWidth="1"/>
    <col min="15371" max="15371" width="12.5" customWidth="1"/>
    <col min="15372" max="15372" width="7.375" customWidth="1"/>
    <col min="15619" max="15619" width="40.25" customWidth="1"/>
    <col min="15620" max="15624" width="22.125" customWidth="1"/>
    <col min="15626" max="15626" width="6.375" customWidth="1"/>
    <col min="15627" max="15627" width="12.5" customWidth="1"/>
    <col min="15628" max="15628" width="7.375" customWidth="1"/>
    <col min="15875" max="15875" width="40.25" customWidth="1"/>
    <col min="15876" max="15880" width="22.125" customWidth="1"/>
    <col min="15882" max="15882" width="6.375" customWidth="1"/>
    <col min="15883" max="15883" width="12.5" customWidth="1"/>
    <col min="15884" max="15884" width="7.375" customWidth="1"/>
    <col min="16131" max="16131" width="40.25" customWidth="1"/>
    <col min="16132" max="16136" width="22.125" customWidth="1"/>
    <col min="16138" max="16138" width="6.375" customWidth="1"/>
    <col min="16139" max="16139" width="12.5" customWidth="1"/>
    <col min="16140" max="16140" width="7.375" customWidth="1"/>
  </cols>
  <sheetData>
    <row r="2" spans="2:12" ht="27" customHeight="1" thickBot="1" x14ac:dyDescent="0.3">
      <c r="B2" s="1"/>
      <c r="C2" s="2"/>
      <c r="D2" s="3"/>
      <c r="E2" s="3"/>
      <c r="F2" s="3"/>
      <c r="G2" s="3"/>
      <c r="H2" s="3"/>
    </row>
    <row r="3" spans="2:12" ht="24" customHeight="1" thickBot="1" x14ac:dyDescent="0.3">
      <c r="B3" s="5" t="str">
        <f>+'[1]presupuesto 2024'!G2</f>
        <v>SITUACIÓN PRESUPUESTO EXPLOTACIÓN 2024 POR DIRECCIONES</v>
      </c>
      <c r="C3" s="6"/>
      <c r="D3" s="6"/>
      <c r="E3" s="6"/>
      <c r="F3" s="6"/>
      <c r="G3" s="7"/>
      <c r="H3" s="7"/>
    </row>
    <row r="4" spans="2:12" ht="9.75" customHeight="1" x14ac:dyDescent="0.25">
      <c r="B4" s="8"/>
      <c r="C4" s="9"/>
      <c r="D4" s="8"/>
      <c r="E4" s="8"/>
      <c r="F4" s="8"/>
      <c r="G4" s="10"/>
      <c r="H4" s="10"/>
    </row>
    <row r="5" spans="2:12" x14ac:dyDescent="0.25">
      <c r="B5" s="11"/>
      <c r="C5" s="3"/>
      <c r="D5" s="3"/>
      <c r="E5" s="10"/>
      <c r="F5" s="3"/>
      <c r="G5" s="10"/>
      <c r="H5" s="10"/>
    </row>
    <row r="6" spans="2:12" x14ac:dyDescent="0.25">
      <c r="B6" s="11" t="str">
        <f>+'[1]presupuesto 2024'!G5</f>
        <v>ACUMULADO A DICIEMBRE DE 2024</v>
      </c>
      <c r="C6" s="3"/>
      <c r="D6" s="3"/>
      <c r="E6" s="3"/>
      <c r="F6" s="3"/>
      <c r="G6" s="3"/>
      <c r="H6" s="3"/>
    </row>
    <row r="7" spans="2:12" ht="15.75" thickBot="1" x14ac:dyDescent="0.3">
      <c r="B7" s="10"/>
      <c r="C7" s="3"/>
      <c r="D7" s="12"/>
      <c r="E7" s="13"/>
      <c r="F7" s="14"/>
      <c r="G7" s="15"/>
      <c r="H7" s="12"/>
    </row>
    <row r="8" spans="2:12" ht="50.25" customHeight="1" thickBot="1" x14ac:dyDescent="0.3">
      <c r="B8" s="16" t="s">
        <v>0</v>
      </c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8" t="s">
        <v>6</v>
      </c>
      <c r="J8" s="116" t="s">
        <v>7</v>
      </c>
      <c r="K8" s="117"/>
    </row>
    <row r="9" spans="2:12" x14ac:dyDescent="0.25">
      <c r="B9" s="19"/>
      <c r="C9" s="20"/>
      <c r="D9" s="20"/>
      <c r="E9" s="21"/>
      <c r="F9" s="20"/>
      <c r="G9" s="20"/>
      <c r="H9" s="22"/>
    </row>
    <row r="10" spans="2:12" ht="16.5" customHeight="1" x14ac:dyDescent="0.25">
      <c r="B10" s="23" t="s">
        <v>8</v>
      </c>
      <c r="C10" s="24">
        <f>'[1]presupuesto 2024'!H9</f>
        <v>450</v>
      </c>
      <c r="D10" s="24">
        <f>'[1]presupuesto 2024'!I9</f>
        <v>450</v>
      </c>
      <c r="E10" s="24">
        <f>'[1]presupuesto 2024'!J9</f>
        <v>404</v>
      </c>
      <c r="F10" s="24">
        <f>'[1]presupuesto 2024'!K9</f>
        <v>0</v>
      </c>
      <c r="G10" s="24">
        <f>'[1]presupuesto 2024'!L9</f>
        <v>46</v>
      </c>
      <c r="H10" s="24">
        <f>'[1]presupuesto 2024'!M9</f>
        <v>404</v>
      </c>
      <c r="L10"/>
    </row>
    <row r="11" spans="2:12" x14ac:dyDescent="0.25">
      <c r="B11" s="25"/>
      <c r="C11" s="20"/>
      <c r="D11" s="20"/>
      <c r="E11" s="21"/>
      <c r="F11" s="20"/>
      <c r="G11" s="20"/>
      <c r="H11" s="26"/>
      <c r="J11" s="27"/>
      <c r="K11" s="28"/>
      <c r="L11" s="28"/>
    </row>
    <row r="12" spans="2:12" x14ac:dyDescent="0.25">
      <c r="B12" s="23" t="s">
        <v>9</v>
      </c>
      <c r="C12" s="24">
        <f>'[1]presupuesto 2024'!H11</f>
        <v>24080</v>
      </c>
      <c r="D12" s="24">
        <f>'[1]presupuesto 2024'!I11</f>
        <v>27839.91</v>
      </c>
      <c r="E12" s="24">
        <f>'[1]presupuesto 2024'!J11</f>
        <v>25266.6</v>
      </c>
      <c r="F12" s="24">
        <f>'[1]presupuesto 2024'!K11</f>
        <v>0</v>
      </c>
      <c r="G12" s="24">
        <f>'[1]presupuesto 2024'!L11</f>
        <v>2573.3100000000013</v>
      </c>
      <c r="H12" s="24">
        <f>'[1]presupuesto 2024'!M11</f>
        <v>48691.150000000009</v>
      </c>
      <c r="J12" s="29"/>
      <c r="K12" s="30"/>
      <c r="L12" s="30"/>
    </row>
    <row r="13" spans="2:12" x14ac:dyDescent="0.25">
      <c r="B13" s="25"/>
      <c r="C13" s="20"/>
      <c r="D13" s="20"/>
      <c r="E13" s="21"/>
      <c r="F13" s="20"/>
      <c r="G13" s="20"/>
      <c r="H13" s="26"/>
      <c r="J13" s="29"/>
      <c r="K13" s="30"/>
      <c r="L13" s="30"/>
    </row>
    <row r="14" spans="2:12" x14ac:dyDescent="0.25">
      <c r="B14" s="23" t="s">
        <v>10</v>
      </c>
      <c r="C14" s="24">
        <f>'[1]presupuesto 2024'!H13</f>
        <v>29400</v>
      </c>
      <c r="D14" s="24">
        <f>'[1]presupuesto 2024'!I13</f>
        <v>29525</v>
      </c>
      <c r="E14" s="24">
        <f>'[1]presupuesto 2024'!J13</f>
        <v>16358.380000000001</v>
      </c>
      <c r="F14" s="24">
        <f>'[1]presupuesto 2024'!K13</f>
        <v>0</v>
      </c>
      <c r="G14" s="24">
        <f>'[1]presupuesto 2024'!L13</f>
        <v>13166.619999999999</v>
      </c>
      <c r="H14" s="24">
        <f>'[1]presupuesto 2024'!M13</f>
        <v>13332.05</v>
      </c>
      <c r="J14" s="29"/>
      <c r="K14" s="30"/>
      <c r="L14" s="30"/>
    </row>
    <row r="15" spans="2:12" x14ac:dyDescent="0.25">
      <c r="B15" s="25"/>
      <c r="C15" s="20"/>
      <c r="D15" s="20"/>
      <c r="E15" s="21"/>
      <c r="F15" s="20"/>
      <c r="G15" s="20"/>
      <c r="H15" s="26"/>
      <c r="J15" s="29"/>
      <c r="K15" s="30"/>
      <c r="L15" s="30"/>
    </row>
    <row r="16" spans="2:12" x14ac:dyDescent="0.25">
      <c r="B16" s="23" t="s">
        <v>11</v>
      </c>
      <c r="C16" s="24">
        <f>'[1]presupuesto 2024'!H15</f>
        <v>365621.55999999342</v>
      </c>
      <c r="D16" s="24">
        <f>'[1]presupuesto 2024'!I15</f>
        <v>317011.56000000599</v>
      </c>
      <c r="E16" s="24">
        <f>'[1]presupuesto 2024'!J15</f>
        <v>87147.040000000008</v>
      </c>
      <c r="F16" s="24">
        <f>'[1]presupuesto 2024'!K15</f>
        <v>0</v>
      </c>
      <c r="G16" s="24">
        <f>'[1]presupuesto 2024'!L15</f>
        <v>229864.52000000601</v>
      </c>
      <c r="H16" s="24">
        <f>'[1]presupuesto 2024'!M15</f>
        <v>-103560078.77999999</v>
      </c>
      <c r="J16" s="29"/>
      <c r="K16" s="30"/>
      <c r="L16" s="30"/>
    </row>
    <row r="17" spans="2:14" x14ac:dyDescent="0.25">
      <c r="B17" s="31" t="s">
        <v>12</v>
      </c>
      <c r="C17" s="32">
        <f>'[1]presupuesto 2024'!H16</f>
        <v>150</v>
      </c>
      <c r="D17" s="32">
        <f>'[1]presupuesto 2024'!I16</f>
        <v>2450</v>
      </c>
      <c r="E17" s="32">
        <f>'[1]presupuesto 2024'!J16</f>
        <v>994.3</v>
      </c>
      <c r="F17" s="32">
        <f>'[1]presupuesto 2024'!K16</f>
        <v>0</v>
      </c>
      <c r="G17" s="32">
        <f>'[1]presupuesto 2024'!L16</f>
        <v>1455.7</v>
      </c>
      <c r="H17" s="32">
        <f>'[1]presupuesto 2024'!M16</f>
        <v>882.84</v>
      </c>
      <c r="J17" s="27"/>
      <c r="K17" s="28"/>
      <c r="L17" s="28"/>
    </row>
    <row r="18" spans="2:14" x14ac:dyDescent="0.25">
      <c r="B18" s="31" t="s">
        <v>13</v>
      </c>
      <c r="C18" s="32">
        <f>'[1]presupuesto 2024'!H17</f>
        <v>365471.55999999342</v>
      </c>
      <c r="D18" s="32">
        <f>'[1]presupuesto 2024'!I17</f>
        <v>314561.56000000599</v>
      </c>
      <c r="E18" s="32">
        <f>'[1]presupuesto 2024'!J17</f>
        <v>86152.74</v>
      </c>
      <c r="F18" s="32">
        <f>'[1]presupuesto 2024'!K17</f>
        <v>0</v>
      </c>
      <c r="G18" s="32">
        <f>'[1]presupuesto 2024'!L17</f>
        <v>228408.820000006</v>
      </c>
      <c r="H18" s="32">
        <f>'[1]presupuesto 2024'!M17</f>
        <v>-103560961.61999999</v>
      </c>
      <c r="J18" s="33"/>
      <c r="K18" s="33"/>
      <c r="L18" s="28"/>
    </row>
    <row r="19" spans="2:14" x14ac:dyDescent="0.25">
      <c r="B19" s="34"/>
      <c r="C19" s="35"/>
      <c r="D19" s="35"/>
      <c r="E19" s="35"/>
      <c r="F19" s="35"/>
      <c r="G19" s="35"/>
      <c r="H19" s="36"/>
      <c r="J19" s="33"/>
      <c r="K19" s="33"/>
      <c r="L19" s="28"/>
    </row>
    <row r="20" spans="2:14" x14ac:dyDescent="0.25">
      <c r="B20" s="23" t="s">
        <v>14</v>
      </c>
      <c r="C20" s="24">
        <f>'[1]presupuesto 2024'!H19</f>
        <v>1718385.8199999933</v>
      </c>
      <c r="D20" s="24">
        <f>'[1]presupuesto 2024'!I19</f>
        <v>2940727.9799999935</v>
      </c>
      <c r="E20" s="24">
        <f>'[1]presupuesto 2024'!J19</f>
        <v>3101848.02</v>
      </c>
      <c r="F20" s="24">
        <f>'[1]presupuesto 2024'!K19</f>
        <v>0</v>
      </c>
      <c r="G20" s="24">
        <f>'[1]presupuesto 2024'!L19</f>
        <v>-161120.04000000667</v>
      </c>
      <c r="H20" s="24">
        <f>'[1]presupuesto 2024'!M19</f>
        <v>2031939.49</v>
      </c>
      <c r="J20" s="27"/>
      <c r="K20" s="28"/>
      <c r="L20" s="28"/>
    </row>
    <row r="21" spans="2:14" x14ac:dyDescent="0.25">
      <c r="B21" s="31" t="s">
        <v>15</v>
      </c>
      <c r="C21" s="32">
        <f>'[1]presupuesto 2024'!H20</f>
        <v>3690</v>
      </c>
      <c r="D21" s="32">
        <f>'[1]presupuesto 2024'!I20</f>
        <v>3690</v>
      </c>
      <c r="E21" s="32">
        <f>'[1]presupuesto 2024'!J20</f>
        <v>1077.67</v>
      </c>
      <c r="F21" s="32">
        <f>'[1]presupuesto 2024'!K20</f>
        <v>0</v>
      </c>
      <c r="G21" s="32">
        <f>'[1]presupuesto 2024'!L20</f>
        <v>2612.33</v>
      </c>
      <c r="H21" s="32">
        <f>'[1]presupuesto 2024'!M20</f>
        <v>1077.67</v>
      </c>
      <c r="J21" s="27"/>
      <c r="K21" s="28"/>
      <c r="L21" s="28"/>
    </row>
    <row r="22" spans="2:14" x14ac:dyDescent="0.25">
      <c r="B22" s="31" t="s">
        <v>16</v>
      </c>
      <c r="C22" s="32">
        <f>'[1]presupuesto 2024'!H21</f>
        <v>761966.18</v>
      </c>
      <c r="D22" s="32">
        <f>'[1]presupuesto 2024'!I21</f>
        <v>973393.82</v>
      </c>
      <c r="E22" s="32">
        <f>'[1]presupuesto 2024'!J21</f>
        <v>951828.83</v>
      </c>
      <c r="F22" s="32">
        <f>'[1]presupuesto 2024'!K21</f>
        <v>0</v>
      </c>
      <c r="G22" s="32">
        <f>'[1]presupuesto 2024'!L21</f>
        <v>21564.989999999991</v>
      </c>
      <c r="H22" s="32">
        <f>'[1]presupuesto 2024'!M21</f>
        <v>1077227.02</v>
      </c>
      <c r="J22" s="33"/>
      <c r="K22" s="33"/>
      <c r="L22" s="28"/>
      <c r="N22" s="37"/>
    </row>
    <row r="23" spans="2:14" x14ac:dyDescent="0.25">
      <c r="B23" s="31" t="s">
        <v>17</v>
      </c>
      <c r="C23" s="32">
        <f>'[1]presupuesto 2024'!H22</f>
        <v>766579.63999999315</v>
      </c>
      <c r="D23" s="32">
        <f>'[1]presupuesto 2024'!I22</f>
        <v>1823733.9699999935</v>
      </c>
      <c r="E23" s="32">
        <f>'[1]presupuesto 2024'!J22</f>
        <v>2036036.1400000001</v>
      </c>
      <c r="F23" s="32">
        <f>'[1]presupuesto 2024'!K22</f>
        <v>0</v>
      </c>
      <c r="G23" s="32">
        <f>'[1]presupuesto 2024'!L22</f>
        <v>-212302.17000000668</v>
      </c>
      <c r="H23" s="32">
        <f>'[1]presupuesto 2024'!M22</f>
        <v>922850.41</v>
      </c>
      <c r="J23" s="33"/>
      <c r="K23" s="33"/>
      <c r="L23" s="28"/>
    </row>
    <row r="24" spans="2:14" x14ac:dyDescent="0.25">
      <c r="B24" s="31" t="s">
        <v>18</v>
      </c>
      <c r="C24" s="32">
        <f>'[1]presupuesto 2024'!H23</f>
        <v>186150</v>
      </c>
      <c r="D24" s="32">
        <f>'[1]presupuesto 2024'!I23</f>
        <v>139910.19</v>
      </c>
      <c r="E24" s="32">
        <f>'[1]presupuesto 2024'!J23</f>
        <v>112905.38</v>
      </c>
      <c r="F24" s="32">
        <f>'[1]presupuesto 2024'!K23</f>
        <v>0</v>
      </c>
      <c r="G24" s="32">
        <f>'[1]presupuesto 2024'!L23</f>
        <v>27004.809999999998</v>
      </c>
      <c r="H24" s="32">
        <f>'[1]presupuesto 2024'!M23</f>
        <v>30784.39</v>
      </c>
      <c r="J24" s="27"/>
      <c r="K24" s="28"/>
      <c r="L24" s="28"/>
    </row>
    <row r="25" spans="2:14" x14ac:dyDescent="0.25">
      <c r="B25" s="38"/>
      <c r="C25" s="35"/>
      <c r="D25" s="35"/>
      <c r="E25" s="35"/>
      <c r="F25" s="35"/>
      <c r="G25" s="35"/>
      <c r="H25" s="36"/>
      <c r="J25" s="27"/>
      <c r="K25" s="28"/>
      <c r="L25" s="28"/>
    </row>
    <row r="26" spans="2:14" x14ac:dyDescent="0.25">
      <c r="B26" s="39" t="s">
        <v>19</v>
      </c>
      <c r="C26" s="24">
        <f>'[1]presupuesto 2024'!H25</f>
        <v>100331308.5</v>
      </c>
      <c r="D26" s="24">
        <f>'[1]presupuesto 2024'!I25</f>
        <v>82353317.969999999</v>
      </c>
      <c r="E26" s="24">
        <f>'[1]presupuesto 2024'!J25</f>
        <v>75116521.079999998</v>
      </c>
      <c r="F26" s="24">
        <f>'[1]presupuesto 2024'!K25</f>
        <v>0</v>
      </c>
      <c r="G26" s="24">
        <f>'[1]presupuesto 2024'!L25</f>
        <v>7236796.8900000006</v>
      </c>
      <c r="H26" s="24">
        <f>'[1]presupuesto 2024'!M25</f>
        <v>57861226.759999998</v>
      </c>
      <c r="J26" s="27"/>
      <c r="K26" s="28"/>
      <c r="L26" s="28"/>
    </row>
    <row r="27" spans="2:14" x14ac:dyDescent="0.25">
      <c r="B27" s="31" t="s">
        <v>20</v>
      </c>
      <c r="C27" s="32">
        <f>'[1]presupuesto 2024'!H26</f>
        <v>14250</v>
      </c>
      <c r="D27" s="32">
        <f>'[1]presupuesto 2024'!I26</f>
        <v>15835</v>
      </c>
      <c r="E27" s="32">
        <f>'[1]presupuesto 2024'!J26</f>
        <v>7056.93</v>
      </c>
      <c r="F27" s="32">
        <f>'[1]presupuesto 2024'!K26</f>
        <v>0</v>
      </c>
      <c r="G27" s="32">
        <f>'[1]presupuesto 2024'!L26</f>
        <v>8778.07</v>
      </c>
      <c r="H27" s="32">
        <f>'[1]presupuesto 2024'!M26</f>
        <v>5417.79</v>
      </c>
      <c r="J27" s="27"/>
      <c r="K27" s="28"/>
      <c r="L27" s="28"/>
    </row>
    <row r="28" spans="2:14" x14ac:dyDescent="0.25">
      <c r="B28" s="31" t="s">
        <v>21</v>
      </c>
      <c r="C28" s="32">
        <f>'[1]presupuesto 2024'!H27</f>
        <v>38803188.5</v>
      </c>
      <c r="D28" s="32">
        <f>'[1]presupuesto 2024'!I27</f>
        <v>37240250.950000003</v>
      </c>
      <c r="E28" s="32">
        <f>'[1]presupuesto 2024'!J27</f>
        <v>34311330.890000001</v>
      </c>
      <c r="F28" s="32">
        <f>'[1]presupuesto 2024'!K27</f>
        <v>0</v>
      </c>
      <c r="G28" s="32">
        <f>'[1]presupuesto 2024'!L27</f>
        <v>2928920.0600000024</v>
      </c>
      <c r="H28" s="32">
        <f>'[1]presupuesto 2024'!M27</f>
        <v>27257523.899999999</v>
      </c>
      <c r="J28" s="27"/>
      <c r="K28" s="28"/>
      <c r="L28" s="28"/>
    </row>
    <row r="29" spans="2:14" x14ac:dyDescent="0.25">
      <c r="B29" s="31" t="s">
        <v>22</v>
      </c>
      <c r="C29" s="32">
        <f>'[1]presupuesto 2024'!H28</f>
        <v>27942312.940000001</v>
      </c>
      <c r="D29" s="32">
        <f>'[1]presupuesto 2024'!I28</f>
        <v>24119954.23</v>
      </c>
      <c r="E29" s="32">
        <f>'[1]presupuesto 2024'!J28</f>
        <v>22694844.520000003</v>
      </c>
      <c r="F29" s="32">
        <f>'[1]presupuesto 2024'!K28</f>
        <v>0</v>
      </c>
      <c r="G29" s="32">
        <f>'[1]presupuesto 2024'!L28</f>
        <v>1425109.7099999972</v>
      </c>
      <c r="H29" s="32">
        <f>'[1]presupuesto 2024'!M28</f>
        <v>14733910.4</v>
      </c>
      <c r="J29" s="40"/>
      <c r="K29" s="41"/>
      <c r="L29" s="41"/>
    </row>
    <row r="30" spans="2:14" x14ac:dyDescent="0.25">
      <c r="B30" s="31" t="s">
        <v>23</v>
      </c>
      <c r="C30" s="32">
        <f>'[1]presupuesto 2024'!H29</f>
        <v>33571557.060000002</v>
      </c>
      <c r="D30" s="32">
        <f>'[1]presupuesto 2024'!I29</f>
        <v>20977277.789999999</v>
      </c>
      <c r="E30" s="32">
        <f>'[1]presupuesto 2024'!J29</f>
        <v>18103288.739999998</v>
      </c>
      <c r="F30" s="32">
        <f>'[1]presupuesto 2024'!K29</f>
        <v>0</v>
      </c>
      <c r="G30" s="32">
        <f>'[1]presupuesto 2024'!L29</f>
        <v>2873989.0500000007</v>
      </c>
      <c r="H30" s="32">
        <f>'[1]presupuesto 2024'!M29</f>
        <v>15864374.67</v>
      </c>
      <c r="J30" s="40"/>
      <c r="K30" s="41"/>
      <c r="L30" s="41"/>
    </row>
    <row r="31" spans="2:14" x14ac:dyDescent="0.25">
      <c r="B31" s="42"/>
      <c r="C31" s="43"/>
      <c r="D31" s="43"/>
      <c r="E31" s="43"/>
      <c r="F31" s="43"/>
      <c r="G31" s="43"/>
      <c r="H31" s="43"/>
      <c r="J31" s="29"/>
      <c r="K31" s="30"/>
      <c r="L31" s="30"/>
    </row>
    <row r="32" spans="2:14" x14ac:dyDescent="0.25">
      <c r="B32" s="39" t="s">
        <v>24</v>
      </c>
      <c r="C32" s="24">
        <f>'[1]presupuesto 2024'!H31</f>
        <v>11108814.120000001</v>
      </c>
      <c r="D32" s="24">
        <f>'[1]presupuesto 2024'!I31</f>
        <v>16873928.470000003</v>
      </c>
      <c r="E32" s="24">
        <f>'[1]presupuesto 2024'!J31</f>
        <v>14465281.760000002</v>
      </c>
      <c r="F32" s="24">
        <f>'[1]presupuesto 2024'!K31</f>
        <v>0</v>
      </c>
      <c r="G32" s="24">
        <f>'[1]presupuesto 2024'!L31</f>
        <v>2408646.7099999995</v>
      </c>
      <c r="H32" s="24">
        <f>'[1]presupuesto 2024'!M31</f>
        <v>8985837.0599999987</v>
      </c>
      <c r="J32" s="29"/>
      <c r="K32" s="30"/>
      <c r="L32" s="30"/>
    </row>
    <row r="33" spans="2:12" x14ac:dyDescent="0.25">
      <c r="B33" s="31" t="s">
        <v>25</v>
      </c>
      <c r="C33" s="32">
        <f>'[1]presupuesto 2024'!H32</f>
        <v>12551.89</v>
      </c>
      <c r="D33" s="32">
        <f>'[1]presupuesto 2024'!I32</f>
        <v>13251.89</v>
      </c>
      <c r="E33" s="32">
        <f>'[1]presupuesto 2024'!J32</f>
        <v>7824.8</v>
      </c>
      <c r="F33" s="32">
        <f>'[1]presupuesto 2024'!K32</f>
        <v>0</v>
      </c>
      <c r="G33" s="32">
        <f>'[1]presupuesto 2024'!L32</f>
        <v>5427.0899999999992</v>
      </c>
      <c r="H33" s="32">
        <f>'[1]presupuesto 2024'!M32</f>
        <v>6616.29</v>
      </c>
      <c r="J33" s="44"/>
      <c r="K33" s="45"/>
      <c r="L33" s="45"/>
    </row>
    <row r="34" spans="2:12" x14ac:dyDescent="0.25">
      <c r="B34" s="31" t="s">
        <v>26</v>
      </c>
      <c r="C34" s="32">
        <f>'[1]presupuesto 2024'!H33</f>
        <v>10403013.34</v>
      </c>
      <c r="D34" s="32">
        <f>'[1]presupuesto 2024'!I33</f>
        <v>15819828.460000001</v>
      </c>
      <c r="E34" s="32">
        <f>'[1]presupuesto 2024'!J33</f>
        <v>13759175.850000001</v>
      </c>
      <c r="F34" s="32">
        <f>'[1]presupuesto 2024'!K33</f>
        <v>0</v>
      </c>
      <c r="G34" s="32">
        <f>'[1]presupuesto 2024'!L33</f>
        <v>2060652.6099999994</v>
      </c>
      <c r="H34" s="32">
        <f>'[1]presupuesto 2024'!M33</f>
        <v>8710610.9000000004</v>
      </c>
      <c r="J34" s="27"/>
      <c r="K34" s="28"/>
      <c r="L34" s="28"/>
    </row>
    <row r="35" spans="2:12" x14ac:dyDescent="0.25">
      <c r="B35" s="31" t="s">
        <v>27</v>
      </c>
      <c r="C35" s="32">
        <f>'[1]presupuesto 2024'!H34</f>
        <v>693248.89</v>
      </c>
      <c r="D35" s="32">
        <f>'[1]presupuesto 2024'!I34</f>
        <v>1040848.12</v>
      </c>
      <c r="E35" s="32">
        <f>'[1]presupuesto 2024'!J34</f>
        <v>698281.11</v>
      </c>
      <c r="F35" s="32">
        <f>'[1]presupuesto 2024'!K34</f>
        <v>0</v>
      </c>
      <c r="G35" s="32">
        <f>'[1]presupuesto 2024'!L34</f>
        <v>342567.01</v>
      </c>
      <c r="H35" s="32">
        <f>'[1]presupuesto 2024'!M34</f>
        <v>268609.87</v>
      </c>
      <c r="J35" s="29"/>
      <c r="K35" s="30"/>
      <c r="L35" s="30"/>
    </row>
    <row r="36" spans="2:12" x14ac:dyDescent="0.25">
      <c r="B36" s="46"/>
      <c r="C36" s="47"/>
      <c r="D36" s="47"/>
      <c r="E36" s="47"/>
      <c r="F36" s="47"/>
      <c r="G36" s="47"/>
      <c r="H36" s="48"/>
      <c r="J36" s="29"/>
      <c r="K36" s="30"/>
      <c r="L36" s="30"/>
    </row>
    <row r="37" spans="2:12" x14ac:dyDescent="0.25">
      <c r="B37" s="23" t="s">
        <v>28</v>
      </c>
      <c r="C37" s="24">
        <f>'[1]presupuesto 2024'!H36</f>
        <v>13000</v>
      </c>
      <c r="D37" s="24">
        <f>'[1]presupuesto 2024'!I36</f>
        <v>632866.54</v>
      </c>
      <c r="E37" s="24">
        <f>'[1]presupuesto 2024'!J36</f>
        <v>9624.7900000000009</v>
      </c>
      <c r="F37" s="24">
        <f>'[1]presupuesto 2024'!K36</f>
        <v>0</v>
      </c>
      <c r="G37" s="24">
        <f>'[1]presupuesto 2024'!L36</f>
        <v>623241.75</v>
      </c>
      <c r="H37" s="24">
        <f>'[1]presupuesto 2024'!M36</f>
        <v>7762.52</v>
      </c>
      <c r="J37" s="49"/>
      <c r="K37" s="50"/>
      <c r="L37" s="50"/>
    </row>
    <row r="38" spans="2:12" x14ac:dyDescent="0.25">
      <c r="B38" s="34"/>
      <c r="C38" s="35"/>
      <c r="D38" s="35"/>
      <c r="E38" s="35"/>
      <c r="F38" s="35"/>
      <c r="G38" s="35"/>
      <c r="H38" s="36"/>
      <c r="J38" s="49"/>
      <c r="K38" s="50"/>
      <c r="L38" s="50"/>
    </row>
    <row r="39" spans="2:12" x14ac:dyDescent="0.25">
      <c r="B39" s="51" t="s">
        <v>29</v>
      </c>
      <c r="C39" s="52">
        <f>'[1]presupuesto 2024'!H38</f>
        <v>83117781.629999995</v>
      </c>
      <c r="D39" s="52">
        <f>'[1]presupuesto 2024'!I38</f>
        <v>74212397.050000012</v>
      </c>
      <c r="E39" s="52">
        <f>'[1]presupuesto 2024'!J38</f>
        <v>65949231.800000012</v>
      </c>
      <c r="F39" s="52">
        <f>'[1]presupuesto 2024'!K38</f>
        <v>-309401.63</v>
      </c>
      <c r="G39" s="52">
        <f>'[1]presupuesto 2024'!L38</f>
        <v>8572566.8800000008</v>
      </c>
      <c r="H39" s="52">
        <f>'[1]presupuesto 2024'!M38</f>
        <v>47931157.409999989</v>
      </c>
      <c r="J39" s="49"/>
      <c r="K39" s="50"/>
      <c r="L39" s="50"/>
    </row>
    <row r="40" spans="2:12" x14ac:dyDescent="0.25">
      <c r="B40" s="51" t="s">
        <v>30</v>
      </c>
      <c r="C40" s="52">
        <f>'[1]presupuesto 2024'!H39</f>
        <v>30473278.369999997</v>
      </c>
      <c r="D40" s="52">
        <f>'[1]presupuesto 2024'!I39</f>
        <v>28963270.379999999</v>
      </c>
      <c r="E40" s="52">
        <f>'[1]presupuesto 2024'!J39</f>
        <v>26873219.870000001</v>
      </c>
      <c r="F40" s="52">
        <f>'[1]presupuesto 2024'!K39</f>
        <v>309401.63</v>
      </c>
      <c r="G40" s="52">
        <f>'[1]presupuesto 2024'!L39</f>
        <v>1780648.879999998</v>
      </c>
      <c r="H40" s="52">
        <f>'[1]presupuesto 2024'!M39</f>
        <v>21720222.740000002</v>
      </c>
      <c r="J40" s="53"/>
      <c r="K40" s="54"/>
      <c r="L40" s="54"/>
    </row>
    <row r="41" spans="2:12" x14ac:dyDescent="0.25">
      <c r="B41" s="55"/>
      <c r="C41" s="35"/>
      <c r="D41" s="35"/>
      <c r="E41" s="35"/>
      <c r="F41" s="35"/>
      <c r="G41" s="35"/>
      <c r="H41" s="56"/>
      <c r="J41" s="57"/>
      <c r="K41" s="57"/>
      <c r="L41" s="57"/>
    </row>
    <row r="42" spans="2:12" ht="15.75" x14ac:dyDescent="0.25">
      <c r="B42" s="58" t="s">
        <v>31</v>
      </c>
      <c r="C42" s="59">
        <f>'[1]presupuesto 2024'!H41</f>
        <v>113591060</v>
      </c>
      <c r="D42" s="59">
        <f>'[1]presupuesto 2024'!I41</f>
        <v>103175667.43000001</v>
      </c>
      <c r="E42" s="59">
        <f>'[1]presupuesto 2024'!J41</f>
        <v>92822451.670000017</v>
      </c>
      <c r="F42" s="59">
        <f>'[1]presupuesto 2024'!K41</f>
        <v>0</v>
      </c>
      <c r="G42" s="59">
        <f>'[1]presupuesto 2024'!L41</f>
        <v>10353215.75999999</v>
      </c>
      <c r="H42" s="59">
        <f>'[1]presupuesto 2024'!M41</f>
        <v>69651380.149999991</v>
      </c>
      <c r="J42" s="27"/>
      <c r="K42" s="28"/>
      <c r="L42" s="28"/>
    </row>
    <row r="43" spans="2:12" ht="15.75" thickBot="1" x14ac:dyDescent="0.3">
      <c r="B43" s="60"/>
      <c r="C43" s="3"/>
      <c r="D43" s="3"/>
      <c r="E43" s="3"/>
      <c r="F43" s="3"/>
      <c r="G43" s="3"/>
      <c r="H43" s="61"/>
      <c r="J43" s="29"/>
      <c r="K43" s="30"/>
      <c r="L43" s="30"/>
    </row>
    <row r="44" spans="2:12" ht="15.75" thickBot="1" x14ac:dyDescent="0.3">
      <c r="B44" s="62" t="s">
        <v>32</v>
      </c>
      <c r="C44" s="63"/>
      <c r="D44" s="63"/>
      <c r="E44" s="63"/>
      <c r="F44" s="63"/>
      <c r="G44" s="63"/>
      <c r="H44" s="64"/>
      <c r="J44" s="29"/>
      <c r="K44" s="30"/>
      <c r="L44" s="30"/>
    </row>
    <row r="45" spans="2:12" x14ac:dyDescent="0.25">
      <c r="B45" s="65" t="s">
        <v>33</v>
      </c>
      <c r="C45" s="66">
        <f>'[1]presupuesto 2024'!H44</f>
        <v>95009530</v>
      </c>
      <c r="D45" s="66">
        <f>'[1]presupuesto 2024'!I44</f>
        <v>90359440</v>
      </c>
      <c r="E45" s="66">
        <f>'[1]presupuesto 2024'!J44</f>
        <v>81970533.109999999</v>
      </c>
      <c r="F45" s="66">
        <f>'[1]presupuesto 2024'!K44</f>
        <v>301428.37000000005</v>
      </c>
      <c r="G45" s="66">
        <f>'[1]presupuesto 2024'!L44</f>
        <v>8087478.5200000005</v>
      </c>
      <c r="H45" s="66">
        <f>'[1]presupuesto 2024'!M44</f>
        <v>81089904.569999993</v>
      </c>
      <c r="J45" s="29"/>
      <c r="K45" s="30"/>
      <c r="L45" s="30"/>
    </row>
    <row r="46" spans="2:12" x14ac:dyDescent="0.25">
      <c r="B46" s="65" t="s">
        <v>34</v>
      </c>
      <c r="C46" s="66">
        <f>'[1]presupuesto 2024'!H45</f>
        <v>26168820</v>
      </c>
      <c r="D46" s="66">
        <f>'[1]presupuesto 2024'!I45</f>
        <v>24888030</v>
      </c>
      <c r="E46" s="66">
        <f>'[1]presupuesto 2024'!J45</f>
        <v>23577358.480000004</v>
      </c>
      <c r="F46" s="66">
        <f>'[1]presupuesto 2024'!K45</f>
        <v>103424.19</v>
      </c>
      <c r="G46" s="66">
        <f>'[1]presupuesto 2024'!L45</f>
        <v>1207247.3299999959</v>
      </c>
      <c r="H46" s="66">
        <f>'[1]presupuesto 2024'!M45</f>
        <v>23172361.330000002</v>
      </c>
      <c r="J46" s="29"/>
      <c r="K46" s="30"/>
      <c r="L46" s="30"/>
    </row>
    <row r="47" spans="2:12" x14ac:dyDescent="0.25">
      <c r="B47" s="65" t="s">
        <v>35</v>
      </c>
      <c r="C47" s="66">
        <f>'[1]presupuesto 2024'!H46</f>
        <v>121178350</v>
      </c>
      <c r="D47" s="66">
        <f>'[1]presupuesto 2024'!I46</f>
        <v>115247470.52</v>
      </c>
      <c r="E47" s="66">
        <f>'[1]presupuesto 2024'!J46</f>
        <v>105547891.59</v>
      </c>
      <c r="F47" s="66">
        <f>'[1]presupuesto 2024'!K46</f>
        <v>404852.56000000006</v>
      </c>
      <c r="G47" s="66">
        <f>'[1]presupuesto 2024'!L46</f>
        <v>9294726.3699999917</v>
      </c>
      <c r="H47" s="66">
        <f>'[1]presupuesto 2024'!M46</f>
        <v>104262265.89999999</v>
      </c>
    </row>
    <row r="48" spans="2:12" ht="15.75" thickBot="1" x14ac:dyDescent="0.3">
      <c r="B48" s="67" t="s">
        <v>36</v>
      </c>
      <c r="C48" s="68">
        <f>'[1]presupuesto 2024'!H47</f>
        <v>121178350</v>
      </c>
      <c r="D48" s="68">
        <f>'[1]presupuesto 2024'!I47</f>
        <v>115247470.52</v>
      </c>
      <c r="E48" s="68">
        <f>'[1]presupuesto 2024'!J47</f>
        <v>105547891.59</v>
      </c>
      <c r="F48" s="68">
        <f>'[1]presupuesto 2024'!K47</f>
        <v>404852.56000000006</v>
      </c>
      <c r="G48" s="68">
        <f>'[1]presupuesto 2024'!L47</f>
        <v>9294726.3699999917</v>
      </c>
      <c r="H48" s="68">
        <f>'[1]presupuesto 2024'!M47</f>
        <v>104262265.89999999</v>
      </c>
    </row>
    <row r="49" spans="2:12" ht="15.75" thickBot="1" x14ac:dyDescent="0.3">
      <c r="B49" s="60"/>
      <c r="C49" s="3"/>
      <c r="D49" s="3"/>
      <c r="E49" s="3"/>
      <c r="F49" s="3"/>
      <c r="G49" s="3"/>
      <c r="H49" s="61"/>
    </row>
    <row r="50" spans="2:12" ht="15.75" thickBot="1" x14ac:dyDescent="0.3">
      <c r="B50" s="69" t="s">
        <v>37</v>
      </c>
      <c r="C50" s="70"/>
      <c r="D50" s="70"/>
      <c r="E50" s="70"/>
      <c r="F50" s="70"/>
      <c r="G50" s="70"/>
      <c r="H50" s="71"/>
    </row>
    <row r="51" spans="2:12" x14ac:dyDescent="0.25">
      <c r="B51" s="65" t="s">
        <v>35</v>
      </c>
      <c r="C51" s="66">
        <f>'[1]presupuesto 2024'!H50</f>
        <v>57991495.250000007</v>
      </c>
      <c r="D51" s="66">
        <f>'[1]presupuesto 2024'!I50</f>
        <v>57991495.250000007</v>
      </c>
      <c r="E51" s="66">
        <f>'[1]presupuesto 2024'!J50</f>
        <v>56290453.079999998</v>
      </c>
      <c r="F51" s="72">
        <f>'[1]presupuesto 2024'!K50</f>
        <v>0</v>
      </c>
      <c r="G51" s="72">
        <f>'[1]presupuesto 2024'!L50</f>
        <v>1701042.1700000092</v>
      </c>
      <c r="H51" s="73"/>
    </row>
    <row r="52" spans="2:12" ht="15.75" thickBot="1" x14ac:dyDescent="0.3">
      <c r="B52" s="74" t="s">
        <v>36</v>
      </c>
      <c r="C52" s="75">
        <f>'[1]presupuesto 2024'!H51</f>
        <v>57991495.250000007</v>
      </c>
      <c r="D52" s="75">
        <f>'[1]presupuesto 2024'!I51</f>
        <v>57991495.250000007</v>
      </c>
      <c r="E52" s="75">
        <f>'[1]presupuesto 2024'!J51</f>
        <v>56290453.079999998</v>
      </c>
      <c r="F52" s="75">
        <f>'[1]presupuesto 2024'!K51</f>
        <v>0</v>
      </c>
      <c r="G52" s="75">
        <f>'[1]presupuesto 2024'!L51</f>
        <v>1701042.1700000092</v>
      </c>
      <c r="H52" s="76"/>
    </row>
    <row r="53" spans="2:12" ht="15.75" thickBot="1" x14ac:dyDescent="0.3">
      <c r="B53" s="77"/>
      <c r="C53" s="78"/>
      <c r="D53" s="78"/>
      <c r="E53" s="3"/>
      <c r="F53" s="78"/>
      <c r="G53" s="78"/>
      <c r="H53" s="79"/>
    </row>
    <row r="54" spans="2:12" ht="15.75" thickBot="1" x14ac:dyDescent="0.3">
      <c r="B54" s="62" t="s">
        <v>38</v>
      </c>
      <c r="C54" s="63"/>
      <c r="D54" s="63"/>
      <c r="E54" s="63"/>
      <c r="F54" s="63"/>
      <c r="G54" s="63"/>
      <c r="H54" s="64"/>
    </row>
    <row r="55" spans="2:12" x14ac:dyDescent="0.25">
      <c r="B55" s="65" t="s">
        <v>35</v>
      </c>
      <c r="C55" s="80">
        <f>'[1]presupuesto 2024'!H54</f>
        <v>1300000</v>
      </c>
      <c r="D55" s="80">
        <f>'[1]presupuesto 2024'!I54</f>
        <v>1305656.24</v>
      </c>
      <c r="E55" s="80">
        <f>'[1]presupuesto 2024'!J54</f>
        <v>18.149999999999999</v>
      </c>
      <c r="F55" s="81">
        <f>'[1]presupuesto 2024'!K54</f>
        <v>0</v>
      </c>
      <c r="G55" s="81">
        <f>'[1]presupuesto 2024'!L54</f>
        <v>1305638.0900000001</v>
      </c>
      <c r="H55" s="82"/>
    </row>
    <row r="56" spans="2:12" ht="15.75" thickBot="1" x14ac:dyDescent="0.3">
      <c r="B56" s="67" t="s">
        <v>36</v>
      </c>
      <c r="C56" s="68">
        <f>'[1]presupuesto 2024'!H55</f>
        <v>1300000</v>
      </c>
      <c r="D56" s="68">
        <f>'[1]presupuesto 2024'!I55</f>
        <v>1305656.24</v>
      </c>
      <c r="E56" s="68">
        <f>'[1]presupuesto 2024'!J55</f>
        <v>18.149999999999999</v>
      </c>
      <c r="F56" s="68">
        <f>'[1]presupuesto 2024'!K55</f>
        <v>0</v>
      </c>
      <c r="G56" s="68">
        <f>'[1]presupuesto 2024'!L55</f>
        <v>1305638.0900000001</v>
      </c>
      <c r="H56" s="83"/>
    </row>
    <row r="57" spans="2:12" ht="15.75" thickBot="1" x14ac:dyDescent="0.3">
      <c r="B57" s="77"/>
      <c r="C57" s="78"/>
      <c r="D57" s="84"/>
      <c r="E57" s="3"/>
      <c r="F57" s="78"/>
      <c r="G57" s="78"/>
      <c r="H57" s="79"/>
    </row>
    <row r="58" spans="2:12" x14ac:dyDescent="0.25">
      <c r="B58" s="85" t="s">
        <v>39</v>
      </c>
      <c r="C58" s="86"/>
      <c r="D58" s="86"/>
      <c r="E58" s="86"/>
      <c r="F58" s="86"/>
      <c r="G58" s="86"/>
      <c r="H58" s="87"/>
    </row>
    <row r="59" spans="2:12" x14ac:dyDescent="0.25">
      <c r="B59" s="88" t="s">
        <v>40</v>
      </c>
      <c r="C59" s="89">
        <f>'[1]presupuesto 2024'!H58</f>
        <v>0</v>
      </c>
      <c r="D59" s="89">
        <f>'[1]presupuesto 2024'!I58</f>
        <v>0</v>
      </c>
      <c r="E59" s="89">
        <f>'[1]presupuesto 2024'!J58</f>
        <v>1134640.8400000001</v>
      </c>
      <c r="F59" s="89">
        <f>'[1]presupuesto 2024'!K58</f>
        <v>0</v>
      </c>
      <c r="G59" s="89">
        <f>'[1]presupuesto 2024'!L58</f>
        <v>-1134640.8400000001</v>
      </c>
      <c r="H59" s="90"/>
      <c r="K59" s="91"/>
      <c r="L59" s="91"/>
    </row>
    <row r="60" spans="2:12" x14ac:dyDescent="0.25">
      <c r="B60" s="88" t="s">
        <v>41</v>
      </c>
      <c r="C60" s="89">
        <f>'[1]presupuesto 2024'!H59</f>
        <v>0</v>
      </c>
      <c r="D60" s="89">
        <f>'[1]presupuesto 2024'!I59</f>
        <v>0</v>
      </c>
      <c r="E60" s="89">
        <f>'[1]presupuesto 2024'!J59</f>
        <v>5380297.3499999996</v>
      </c>
      <c r="F60" s="89">
        <f>'[1]presupuesto 2024'!K59</f>
        <v>0</v>
      </c>
      <c r="G60" s="89">
        <f>'[1]presupuesto 2024'!L59</f>
        <v>-5380297.3499999996</v>
      </c>
      <c r="H60" s="90"/>
      <c r="K60" s="91"/>
      <c r="L60" s="91"/>
    </row>
    <row r="61" spans="2:12" x14ac:dyDescent="0.25">
      <c r="B61" s="92" t="s">
        <v>42</v>
      </c>
      <c r="C61" s="93">
        <f>'[1]presupuesto 2024'!H60</f>
        <v>0</v>
      </c>
      <c r="D61" s="93">
        <f>'[1]presupuesto 2024'!I60</f>
        <v>0</v>
      </c>
      <c r="E61" s="89">
        <f>'[1]presupuesto 2024'!J60</f>
        <v>0</v>
      </c>
      <c r="F61" s="89">
        <f>'[1]presupuesto 2024'!K60</f>
        <v>0</v>
      </c>
      <c r="G61" s="89">
        <f>'[1]presupuesto 2024'!L60</f>
        <v>0</v>
      </c>
      <c r="H61" s="90"/>
    </row>
    <row r="62" spans="2:12" x14ac:dyDescent="0.25">
      <c r="B62" s="92" t="s">
        <v>43</v>
      </c>
      <c r="C62" s="93">
        <f>'[1]presupuesto 2024'!H61</f>
        <v>0</v>
      </c>
      <c r="D62" s="93">
        <f>'[1]presupuesto 2024'!I61</f>
        <v>0</v>
      </c>
      <c r="E62" s="94">
        <f>'[1]presupuesto 2024'!J61</f>
        <v>364264.27</v>
      </c>
      <c r="F62" s="89">
        <f>'[1]presupuesto 2024'!K61</f>
        <v>0</v>
      </c>
      <c r="G62" s="89">
        <f>'[1]presupuesto 2024'!L61</f>
        <v>-364264.27</v>
      </c>
      <c r="H62" s="90"/>
    </row>
    <row r="63" spans="2:12" ht="15.75" thickBot="1" x14ac:dyDescent="0.3">
      <c r="B63" s="88" t="s">
        <v>44</v>
      </c>
      <c r="C63" s="89">
        <f>'[1]presupuesto 2024'!H62</f>
        <v>0</v>
      </c>
      <c r="D63" s="89">
        <f>'[1]presupuesto 2024'!I62</f>
        <v>0</v>
      </c>
      <c r="E63" s="95">
        <f>'[1]presupuesto 2024'!J62</f>
        <v>0</v>
      </c>
      <c r="F63" s="96">
        <f>'[1]presupuesto 2024'!K62</f>
        <v>0</v>
      </c>
      <c r="G63" s="96">
        <f>'[1]presupuesto 2024'!L62</f>
        <v>0</v>
      </c>
      <c r="H63" s="97"/>
    </row>
    <row r="64" spans="2:12" ht="15.75" thickBot="1" x14ac:dyDescent="0.3">
      <c r="B64" s="98" t="s">
        <v>36</v>
      </c>
      <c r="C64" s="99">
        <f>'[1]presupuesto 2024'!H63</f>
        <v>0</v>
      </c>
      <c r="D64" s="99">
        <f>'[1]presupuesto 2024'!I63</f>
        <v>0</v>
      </c>
      <c r="E64" s="99">
        <f>'[1]presupuesto 2024'!J63</f>
        <v>6879202.459999999</v>
      </c>
      <c r="F64" s="99">
        <f>'[1]presupuesto 2024'!K63</f>
        <v>0</v>
      </c>
      <c r="G64" s="99">
        <f>'[1]presupuesto 2024'!L63</f>
        <v>-6879202.459999999</v>
      </c>
      <c r="H64" s="99"/>
    </row>
    <row r="65" spans="2:12" x14ac:dyDescent="0.25">
      <c r="B65" s="100"/>
      <c r="C65" s="101"/>
      <c r="D65" s="101"/>
      <c r="E65" s="101"/>
      <c r="F65" s="101"/>
      <c r="G65" s="101"/>
      <c r="H65" s="102"/>
      <c r="J65" s="103"/>
      <c r="K65" s="103"/>
      <c r="L65" s="103"/>
    </row>
    <row r="66" spans="2:12" ht="16.5" thickBot="1" x14ac:dyDescent="0.3">
      <c r="B66" s="58" t="str">
        <f>+'[1]presupuesto 2024'!G65</f>
        <v>E2024-APR</v>
      </c>
      <c r="C66" s="59">
        <f>'[1]presupuesto 2024'!H65</f>
        <v>15463185.84</v>
      </c>
      <c r="D66" s="59">
        <f>'[1]presupuesto 2024'!I65</f>
        <v>1315814.48</v>
      </c>
      <c r="E66" s="59">
        <f>'[1]presupuesto 2024'!J65</f>
        <v>0</v>
      </c>
      <c r="F66" s="59">
        <f>'[1]presupuesto 2024'!K65</f>
        <v>0</v>
      </c>
      <c r="G66" s="59">
        <f>'[1]presupuesto 2024'!L65</f>
        <v>1315814.48</v>
      </c>
      <c r="H66" s="104"/>
      <c r="J66" s="103"/>
      <c r="K66" s="103"/>
      <c r="L66" s="103"/>
    </row>
    <row r="67" spans="2:12" ht="16.5" thickTop="1" thickBot="1" x14ac:dyDescent="0.3">
      <c r="B67" s="105"/>
      <c r="C67" s="3"/>
      <c r="D67" s="3"/>
      <c r="E67" s="3"/>
      <c r="F67" s="3"/>
      <c r="G67" s="3"/>
      <c r="H67" s="61"/>
      <c r="I67" s="106" t="s">
        <v>45</v>
      </c>
      <c r="J67" s="107"/>
      <c r="K67" s="107"/>
      <c r="L67" s="108"/>
    </row>
    <row r="68" spans="2:12" ht="16.5" thickBot="1" x14ac:dyDescent="0.3">
      <c r="B68" s="109" t="s">
        <v>46</v>
      </c>
      <c r="C68" s="110">
        <f>'[1]presupuesto 2024'!H67</f>
        <v>294060905.25</v>
      </c>
      <c r="D68" s="110">
        <f>'[1]presupuesto 2024'!I67</f>
        <v>277720289.44</v>
      </c>
      <c r="E68" s="110">
        <f>'[1]presupuesto 2024'!J67</f>
        <v>254660814.49000001</v>
      </c>
      <c r="F68" s="110">
        <f>'[1]presupuesto 2024'!K67</f>
        <v>404852.56000000006</v>
      </c>
      <c r="G68" s="110">
        <f>'[1]presupuesto 2024'!L67</f>
        <v>23970436.86999999</v>
      </c>
      <c r="H68" s="110">
        <f>'[1]presupuesto 2024'!M67</f>
        <v>69651380.149999991</v>
      </c>
      <c r="I68" s="111" t="s">
        <v>47</v>
      </c>
      <c r="J68" s="112"/>
      <c r="K68" s="112"/>
      <c r="L68" s="113"/>
    </row>
    <row r="69" spans="2:12" x14ac:dyDescent="0.25">
      <c r="B69" s="114"/>
      <c r="C69" s="37"/>
      <c r="D69" s="37"/>
      <c r="E69" s="37"/>
      <c r="G69" s="37"/>
      <c r="H69" s="37"/>
      <c r="J69" s="115"/>
      <c r="K69" s="115"/>
      <c r="L69" s="115"/>
    </row>
    <row r="70" spans="2:12" x14ac:dyDescent="0.25">
      <c r="C70" s="37"/>
      <c r="D70" s="37"/>
      <c r="E70" s="37"/>
      <c r="J70" s="115"/>
      <c r="K70" s="115"/>
      <c r="L70" s="115"/>
    </row>
    <row r="71" spans="2:12" x14ac:dyDescent="0.25">
      <c r="C71" s="37"/>
      <c r="D71" s="37"/>
      <c r="E71" s="37"/>
      <c r="J71" s="115"/>
      <c r="K71" s="115"/>
      <c r="L71" s="115"/>
    </row>
    <row r="72" spans="2:12" x14ac:dyDescent="0.25">
      <c r="C72" s="37"/>
      <c r="D72" s="37"/>
      <c r="J72" s="115"/>
      <c r="K72" s="115"/>
      <c r="L72" s="115"/>
    </row>
  </sheetData>
  <mergeCells count="1">
    <mergeCell ref="J8:K8"/>
  </mergeCells>
  <pageMargins left="0.7" right="0.7" top="0.75" bottom="0.75" header="0.3" footer="0.3"/>
  <pageSetup paperSize="9" scale="46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DIRECCIÓN JURÍDICO-ECONÓMICA</vt:lpstr>
    </vt:vector>
  </TitlesOfParts>
  <Company>Ferrocarrils de la Generalitat Valenciana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Díaz Arjona</dc:creator>
  <cp:lastModifiedBy>Tatiana Díaz Arjona</cp:lastModifiedBy>
  <dcterms:created xsi:type="dcterms:W3CDTF">2025-03-27T13:29:07Z</dcterms:created>
  <dcterms:modified xsi:type="dcterms:W3CDTF">2025-03-27T13:31:10Z</dcterms:modified>
</cp:coreProperties>
</file>