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10.fgv.es\RDS_CARPETAS\2955\Desktop\Trabajo\Portal de transparencia\2023\12-diciembre\"/>
    </mc:Choice>
  </mc:AlternateContent>
  <xr:revisionPtr revIDLastSave="0" documentId="13_ncr:1_{1465A192-700E-46A4-AF32-AD9FD6BA4BBD}" xr6:coauthVersionLast="36" xr6:coauthVersionMax="36" xr10:uidLastSave="{00000000-0000-0000-0000-000000000000}"/>
  <bookViews>
    <workbookView xWindow="0" yWindow="0" windowWidth="25200" windowHeight="11655" xr2:uid="{EEE14B26-5C81-4CE7-82C6-E8018BBBB428}"/>
  </bookViews>
  <sheets>
    <sheet name="ÁREA ECONÓMICA 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1" l="1"/>
  <c r="F66" i="1"/>
  <c r="E66" i="1"/>
  <c r="D66" i="1"/>
  <c r="C66" i="1"/>
  <c r="G64" i="1"/>
  <c r="F64" i="1"/>
  <c r="E64" i="1"/>
  <c r="D64" i="1"/>
  <c r="C64" i="1"/>
  <c r="B64" i="1"/>
  <c r="G62" i="1"/>
  <c r="F62" i="1"/>
  <c r="E62" i="1"/>
  <c r="D62" i="1"/>
  <c r="C62" i="1"/>
  <c r="G61" i="1"/>
  <c r="F61" i="1"/>
  <c r="E61" i="1"/>
  <c r="D61" i="1"/>
  <c r="C61" i="1"/>
  <c r="G60" i="1"/>
  <c r="F60" i="1"/>
  <c r="E60" i="1"/>
  <c r="D60" i="1"/>
  <c r="C60" i="1"/>
  <c r="G59" i="1"/>
  <c r="F59" i="1"/>
  <c r="E59" i="1"/>
  <c r="D59" i="1"/>
  <c r="C59" i="1"/>
  <c r="G58" i="1"/>
  <c r="F58" i="1"/>
  <c r="E58" i="1"/>
  <c r="D58" i="1"/>
  <c r="C58" i="1"/>
  <c r="G57" i="1"/>
  <c r="F57" i="1"/>
  <c r="E57" i="1"/>
  <c r="D57" i="1"/>
  <c r="C57" i="1"/>
  <c r="G54" i="1"/>
  <c r="F54" i="1"/>
  <c r="E54" i="1"/>
  <c r="D54" i="1"/>
  <c r="C54" i="1"/>
  <c r="G53" i="1"/>
  <c r="F53" i="1"/>
  <c r="E53" i="1"/>
  <c r="D53" i="1"/>
  <c r="C53" i="1"/>
  <c r="G50" i="1"/>
  <c r="F50" i="1"/>
  <c r="E50" i="1"/>
  <c r="D50" i="1"/>
  <c r="C50" i="1"/>
  <c r="G49" i="1"/>
  <c r="F49" i="1"/>
  <c r="E49" i="1"/>
  <c r="D49" i="1"/>
  <c r="C49" i="1"/>
  <c r="G46" i="1"/>
  <c r="F46" i="1"/>
  <c r="E46" i="1"/>
  <c r="D46" i="1"/>
  <c r="C46" i="1"/>
  <c r="G45" i="1"/>
  <c r="F45" i="1"/>
  <c r="E45" i="1"/>
  <c r="D45" i="1"/>
  <c r="C45" i="1"/>
  <c r="G42" i="1"/>
  <c r="F42" i="1"/>
  <c r="E42" i="1"/>
  <c r="D42" i="1"/>
  <c r="C42" i="1"/>
  <c r="G40" i="1"/>
  <c r="F40" i="1"/>
  <c r="E40" i="1"/>
  <c r="D40" i="1"/>
  <c r="C40" i="1"/>
  <c r="G39" i="1"/>
  <c r="F39" i="1"/>
  <c r="E39" i="1"/>
  <c r="D39" i="1"/>
  <c r="C39" i="1"/>
  <c r="G37" i="1"/>
  <c r="F37" i="1"/>
  <c r="E37" i="1"/>
  <c r="D37" i="1"/>
  <c r="C37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C32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G20" i="1"/>
  <c r="F20" i="1"/>
  <c r="E20" i="1"/>
  <c r="D20" i="1"/>
  <c r="C20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4" i="1"/>
  <c r="F14" i="1"/>
  <c r="E14" i="1"/>
  <c r="D14" i="1"/>
  <c r="C14" i="1"/>
  <c r="G12" i="1"/>
  <c r="F12" i="1"/>
  <c r="E12" i="1"/>
  <c r="D12" i="1"/>
  <c r="C12" i="1"/>
  <c r="G10" i="1"/>
  <c r="F10" i="1"/>
  <c r="E10" i="1"/>
  <c r="D10" i="1"/>
  <c r="C10" i="1"/>
  <c r="B6" i="1"/>
  <c r="B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Tatiana Díaz Arjona</author>
  </authors>
  <commentList>
    <comment ref="E23" authorId="0" shapeId="0" xr:uid="{FF5C928E-C1C8-4C3F-95CA-88594E7D64FA}">
      <text>
        <r>
          <rPr>
            <b/>
            <sz val="9"/>
            <color indexed="81"/>
            <rFont val="Tahoma"/>
            <family val="2"/>
          </rPr>
          <t>Tatiana Díaz Arjona:</t>
        </r>
        <r>
          <rPr>
            <sz val="9"/>
            <color indexed="81"/>
            <rFont val="Tahoma"/>
            <family val="2"/>
          </rPr>
          <t xml:space="preserve">
Quitamos el importe de la cta.694 para que el remantente no quede en negativo</t>
        </r>
      </text>
    </comment>
    <comment ref="D66" authorId="0" shapeId="0" xr:uid="{E7ACF4D8-BB80-41E2-BFD5-2BE7F7F64678}">
      <text>
        <r>
          <rPr>
            <b/>
            <sz val="9"/>
            <color indexed="81"/>
            <rFont val="Tahoma"/>
            <charset val="1"/>
          </rPr>
          <t>Tatiana Díaz Arjona:</t>
        </r>
        <r>
          <rPr>
            <sz val="9"/>
            <color indexed="81"/>
            <rFont val="Tahoma"/>
            <charset val="1"/>
          </rPr>
          <t xml:space="preserve">
Reducción del presupuesto en 1.500.000€</t>
        </r>
      </text>
    </comment>
  </commentList>
</comments>
</file>

<file path=xl/sharedStrings.xml><?xml version="1.0" encoding="utf-8"?>
<sst xmlns="http://schemas.openxmlformats.org/spreadsheetml/2006/main" count="50" uniqueCount="45">
  <si>
    <t>DIRECCIÓN</t>
  </si>
  <si>
    <t>PRESUPUESTO
GESTIONABLE</t>
  </si>
  <si>
    <t>PRESUPUESTO
ACTUAL</t>
  </si>
  <si>
    <t>GASTOS EXPLOTACIÓN
REALIZADOS</t>
  </si>
  <si>
    <t>GASTOS EXPLOTACIÓN
COMPROMETIDOS</t>
  </si>
  <si>
    <t>REMANENTE</t>
  </si>
  <si>
    <r>
      <rPr>
        <b/>
        <sz val="8"/>
        <color theme="9" tint="-0.249977111117893"/>
        <rFont val="Arial"/>
        <family val="2"/>
      </rPr>
      <t>REALIZADO</t>
    </r>
    <r>
      <rPr>
        <b/>
        <sz val="8"/>
        <rFont val="Arial"/>
        <family val="2"/>
      </rPr>
      <t xml:space="preserve">,  </t>
    </r>
    <r>
      <rPr>
        <b/>
        <sz val="8"/>
        <color theme="5" tint="-0.24994659260841701"/>
        <rFont val="Arial"/>
        <family val="2"/>
      </rPr>
      <t>COMPROMETIDO</t>
    </r>
    <r>
      <rPr>
        <b/>
        <sz val="8"/>
        <rFont val="Arial"/>
        <family val="2"/>
      </rPr>
      <t xml:space="preserve"> Y </t>
    </r>
    <r>
      <rPr>
        <b/>
        <sz val="8"/>
        <color theme="0" tint="-0.499984740745262"/>
        <rFont val="Arial"/>
        <family val="2"/>
      </rPr>
      <t>REMANENTE</t>
    </r>
  </si>
  <si>
    <t>AUDITORA INTERNA</t>
  </si>
  <si>
    <t xml:space="preserve">GERENCIA </t>
  </si>
  <si>
    <t>ÁREA DE SEGURIDAD EN LA CIRCULACIÓN</t>
  </si>
  <si>
    <t>DIRECCIÓN GESTIÓN PERSONAS Y TALENTOS</t>
  </si>
  <si>
    <t>DIRECTORA GESTIÓN PERSONAS Y TALENTOS</t>
  </si>
  <si>
    <t>ÁREA DE RECURSOS HUMANOS</t>
  </si>
  <si>
    <t>DIRECCIÓN GESTIÓN JURÍDICA ECONÓMICA</t>
  </si>
  <si>
    <t>DIRECTOR GESTIÓN JURÍDICA ECONÓMICA</t>
  </si>
  <si>
    <t>SERVICIOS JURÍDICOS Y PATRIMONIO</t>
  </si>
  <si>
    <t>ÁREA ECONÓMICA FINANCIERA</t>
  </si>
  <si>
    <t>CONTRATACIÓN Y COMPRAS</t>
  </si>
  <si>
    <t>SUBDIRECCIÓN ADJUNTA INFRAESTRUCTURAS</t>
  </si>
  <si>
    <t>SUBDIRECTOR DE INFRAESTRUCTURAS</t>
  </si>
  <si>
    <t>ÁREA DE MANTENIMIENTOS</t>
  </si>
  <si>
    <t>ÁREA DE TALLERES Y MATERIAL MÓVIL</t>
  </si>
  <si>
    <t>ÁREA DE PROYECTOS E INNOVACIÓN</t>
  </si>
  <si>
    <t>SUBDIRECCIÓN ADJUNTA DE MOVILIDAD</t>
  </si>
  <si>
    <t>SUBDIRECTOR DE MOVILIDAD</t>
  </si>
  <si>
    <t>ÁREA DE CLIENTES Y SERVICIOS</t>
  </si>
  <si>
    <t>ÁREA DE OPERACIONES</t>
  </si>
  <si>
    <t>DIRECCIÓN COORDINACIÓN TERRITORIAL</t>
  </si>
  <si>
    <t>TOTAL VALENCIA</t>
  </si>
  <si>
    <t>TOTAL ALICANTE</t>
  </si>
  <si>
    <t xml:space="preserve">TOTAL </t>
  </si>
  <si>
    <t>GASTOS DE PERSONAL</t>
  </si>
  <si>
    <t>Total F.G.V</t>
  </si>
  <si>
    <t>Total</t>
  </si>
  <si>
    <t>AMORTIZACIÓN</t>
  </si>
  <si>
    <t>GASTOS FINANCIEROS</t>
  </si>
  <si>
    <t>GASTOS EXTRAORDINARIOS</t>
  </si>
  <si>
    <t>Gtos. extraordinarios</t>
  </si>
  <si>
    <t>Bajas inmovilizado</t>
  </si>
  <si>
    <t>Provisiones</t>
  </si>
  <si>
    <t>Det. y Pérdidas de instrumentos financieros V</t>
  </si>
  <si>
    <t>Det. y Pérdidas de instrumentos financieros A</t>
  </si>
  <si>
    <t>Administración, Control y Logística 12/03/2023</t>
  </si>
  <si>
    <t>TOTAL GENERAL</t>
  </si>
  <si>
    <t>Área Económica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</si>
</sst>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26" x14ac:knownFonts="1">
    <font>
      <sz val="11"/>
      <color theme="1"/>
      <name val="Candara"/>
      <family val="2"/>
    </font>
    <font>
      <sz val="11"/>
      <color theme="1"/>
      <name val="Candara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u/>
      <sz val="16"/>
      <name val="Arial"/>
      <family val="2"/>
    </font>
    <font>
      <b/>
      <u/>
      <sz val="16"/>
      <color indexed="10"/>
      <name val="Arial"/>
      <family val="2"/>
    </font>
    <font>
      <b/>
      <sz val="10"/>
      <color indexed="12"/>
      <name val="Arial"/>
      <family val="2"/>
    </font>
    <font>
      <sz val="11"/>
      <color rgb="FFFF0000"/>
      <name val="Candara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theme="9" tint="-0.249977111117893"/>
      <name val="Arial"/>
      <family val="2"/>
    </font>
    <font>
      <b/>
      <sz val="8"/>
      <color theme="5" tint="-0.24994659260841701"/>
      <name val="Arial"/>
      <family val="2"/>
    </font>
    <font>
      <b/>
      <sz val="8"/>
      <color theme="0" tint="-0.49998474074526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44"/>
      </patternFill>
    </fill>
    <fill>
      <patternFill patternType="lightGray">
        <fgColor indexed="44"/>
      </patternFill>
    </fill>
    <fill>
      <patternFill patternType="mediumGray">
        <fgColor indexed="51"/>
      </patternFill>
    </fill>
    <fill>
      <patternFill patternType="lightGray">
        <fgColor indexed="51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43" fontId="2" fillId="0" borderId="1" xfId="1" applyFont="1" applyBorder="1"/>
    <xf numFmtId="0" fontId="3" fillId="0" borderId="0" xfId="0" applyFont="1" applyBorder="1" applyAlignment="1">
      <alignment vertical="center" wrapText="1"/>
    </xf>
    <xf numFmtId="4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" fontId="0" fillId="0" borderId="0" xfId="0" applyNumberFormat="1" applyFill="1" applyBorder="1" applyAlignment="1">
      <alignment vertical="center"/>
    </xf>
    <xf numFmtId="4" fontId="8" fillId="3" borderId="0" xfId="0" applyNumberFormat="1" applyFont="1" applyFill="1" applyBorder="1" applyAlignment="1">
      <alignment vertical="center"/>
    </xf>
    <xf numFmtId="4" fontId="0" fillId="4" borderId="0" xfId="0" applyNumberFormat="1" applyFill="1" applyBorder="1" applyAlignment="1">
      <alignment vertical="center"/>
    </xf>
    <xf numFmtId="4" fontId="0" fillId="5" borderId="0" xfId="0" applyNumberFormat="1" applyFill="1" applyBorder="1" applyAlignment="1">
      <alignment vertical="center"/>
    </xf>
    <xf numFmtId="4" fontId="3" fillId="6" borderId="5" xfId="0" applyNumberFormat="1" applyFont="1" applyFill="1" applyBorder="1" applyAlignment="1">
      <alignment horizontal="center" vertical="center"/>
    </xf>
    <xf numFmtId="4" fontId="9" fillId="6" borderId="5" xfId="0" applyNumberFormat="1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14" fillId="8" borderId="6" xfId="0" applyNumberFormat="1" applyFont="1" applyFill="1" applyBorder="1" applyAlignment="1">
      <alignment horizontal="left"/>
    </xf>
    <xf numFmtId="4" fontId="14" fillId="8" borderId="5" xfId="0" applyNumberFormat="1" applyFont="1" applyFill="1" applyBorder="1"/>
    <xf numFmtId="0" fontId="3" fillId="0" borderId="7" xfId="0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" fontId="9" fillId="9" borderId="6" xfId="0" applyNumberFormat="1" applyFont="1" applyFill="1" applyBorder="1" applyAlignment="1">
      <alignment horizontal="left"/>
    </xf>
    <xf numFmtId="4" fontId="3" fillId="9" borderId="5" xfId="0" applyNumberFormat="1" applyFont="1" applyFill="1" applyBorder="1"/>
    <xf numFmtId="4" fontId="3" fillId="9" borderId="9" xfId="0" applyNumberFormat="1" applyFont="1" applyFill="1" applyBorder="1"/>
    <xf numFmtId="3" fontId="16" fillId="0" borderId="0" xfId="0" applyNumberFormat="1" applyFont="1" applyFill="1" applyBorder="1" applyAlignment="1">
      <alignment horizont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0" fillId="0" borderId="0" xfId="0" applyNumberFormat="1"/>
    <xf numFmtId="4" fontId="9" fillId="0" borderId="6" xfId="0" applyNumberFormat="1" applyFont="1" applyFill="1" applyBorder="1" applyAlignment="1">
      <alignment horizontal="left"/>
    </xf>
    <xf numFmtId="4" fontId="14" fillId="8" borderId="6" xfId="0" applyNumberFormat="1" applyFont="1" applyFill="1" applyBorder="1"/>
    <xf numFmtId="4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4" fontId="14" fillId="0" borderId="6" xfId="0" applyNumberFormat="1" applyFont="1" applyFill="1" applyBorder="1"/>
    <xf numFmtId="4" fontId="14" fillId="0" borderId="5" xfId="0" applyNumberFormat="1" applyFont="1" applyFill="1" applyBorder="1"/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0" xfId="0" applyNumberFormat="1" applyFont="1" applyBorder="1"/>
    <xf numFmtId="4" fontId="2" fillId="0" borderId="8" xfId="0" applyNumberFormat="1" applyFont="1" applyFill="1" applyBorder="1"/>
    <xf numFmtId="4" fontId="14" fillId="8" borderId="9" xfId="0" applyNumberFormat="1" applyFont="1" applyFill="1" applyBorder="1"/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10" borderId="6" xfId="0" applyNumberFormat="1" applyFont="1" applyFill="1" applyBorder="1" applyAlignment="1">
      <alignment horizontal="left" vertical="center"/>
    </xf>
    <xf numFmtId="4" fontId="3" fillId="10" borderId="5" xfId="0" applyNumberFormat="1" applyFont="1" applyFill="1" applyBorder="1" applyAlignment="1">
      <alignment vertical="center"/>
    </xf>
    <xf numFmtId="4" fontId="3" fillId="10" borderId="9" xfId="0" applyNumberFormat="1" applyFont="1" applyFill="1" applyBorder="1" applyAlignment="1">
      <alignment vertical="center"/>
    </xf>
    <xf numFmtId="4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4" fontId="2" fillId="0" borderId="8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4" fontId="18" fillId="0" borderId="6" xfId="0" applyNumberFormat="1" applyFont="1" applyFill="1" applyBorder="1" applyAlignment="1">
      <alignment horizontal="center" vertical="center"/>
    </xf>
    <xf numFmtId="4" fontId="18" fillId="0" borderId="5" xfId="0" applyNumberFormat="1" applyFont="1" applyFill="1" applyBorder="1" applyAlignment="1">
      <alignment vertical="center"/>
    </xf>
    <xf numFmtId="4" fontId="18" fillId="0" borderId="9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3" fillId="9" borderId="2" xfId="0" applyFont="1" applyFill="1" applyBorder="1" applyAlignment="1">
      <alignment horizontal="centerContinuous" vertical="center"/>
    </xf>
    <xf numFmtId="4" fontId="3" fillId="9" borderId="3" xfId="0" applyNumberFormat="1" applyFont="1" applyFill="1" applyBorder="1" applyAlignment="1">
      <alignment horizontal="centerContinuous" vertical="center"/>
    </xf>
    <xf numFmtId="4" fontId="3" fillId="9" borderId="4" xfId="0" applyNumberFormat="1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0" fontId="3" fillId="9" borderId="14" xfId="0" applyFont="1" applyFill="1" applyBorder="1" applyAlignment="1">
      <alignment horizontal="center" vertical="center"/>
    </xf>
    <xf numFmtId="4" fontId="3" fillId="9" borderId="15" xfId="0" applyNumberFormat="1" applyFont="1" applyFill="1" applyBorder="1" applyAlignment="1">
      <alignment vertical="center"/>
    </xf>
    <xf numFmtId="4" fontId="3" fillId="9" borderId="16" xfId="0" applyNumberFormat="1" applyFont="1" applyFill="1" applyBorder="1" applyAlignment="1">
      <alignment vertical="center"/>
    </xf>
    <xf numFmtId="0" fontId="3" fillId="11" borderId="2" xfId="0" applyFont="1" applyFill="1" applyBorder="1" applyAlignment="1">
      <alignment horizontal="centerContinuous" vertical="center"/>
    </xf>
    <xf numFmtId="4" fontId="3" fillId="11" borderId="3" xfId="0" applyNumberFormat="1" applyFont="1" applyFill="1" applyBorder="1" applyAlignment="1">
      <alignment horizontal="centerContinuous" vertical="center"/>
    </xf>
    <xf numFmtId="4" fontId="3" fillId="11" borderId="4" xfId="0" applyNumberFormat="1" applyFont="1" applyFill="1" applyBorder="1" applyAlignment="1">
      <alignment horizontal="centerContinuous" vertical="center"/>
    </xf>
    <xf numFmtId="4" fontId="3" fillId="0" borderId="17" xfId="0" applyNumberFormat="1" applyFont="1" applyFill="1" applyBorder="1" applyAlignment="1">
      <alignment vertical="center"/>
    </xf>
    <xf numFmtId="0" fontId="3" fillId="11" borderId="14" xfId="0" applyFont="1" applyFill="1" applyBorder="1" applyAlignment="1">
      <alignment horizontal="center" vertical="center"/>
    </xf>
    <xf numFmtId="4" fontId="3" fillId="11" borderId="15" xfId="0" applyNumberFormat="1" applyFont="1" applyFill="1" applyBorder="1" applyAlignment="1">
      <alignment vertical="center"/>
    </xf>
    <xf numFmtId="4" fontId="3" fillId="11" borderId="16" xfId="0" applyNumberFormat="1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4" fontId="3" fillId="0" borderId="18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vertical="center"/>
    </xf>
    <xf numFmtId="4" fontId="3" fillId="0" borderId="20" xfId="0" applyNumberFormat="1" applyFont="1" applyFill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3" fillId="11" borderId="21" xfId="0" applyFont="1" applyFill="1" applyBorder="1" applyAlignment="1">
      <alignment horizontal="centerContinuous" vertical="center"/>
    </xf>
    <xf numFmtId="4" fontId="3" fillId="11" borderId="22" xfId="0" applyNumberFormat="1" applyFont="1" applyFill="1" applyBorder="1" applyAlignment="1">
      <alignment horizontal="centerContinuous" vertical="center"/>
    </xf>
    <xf numFmtId="4" fontId="3" fillId="11" borderId="23" xfId="0" applyNumberFormat="1" applyFont="1" applyFill="1" applyBorder="1" applyAlignment="1">
      <alignment horizontal="centerContinuous" vertical="center"/>
    </xf>
    <xf numFmtId="0" fontId="9" fillId="0" borderId="6" xfId="0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9" fillId="0" borderId="24" xfId="0" applyFont="1" applyFill="1" applyBorder="1" applyAlignment="1">
      <alignment vertical="center"/>
    </xf>
    <xf numFmtId="4" fontId="3" fillId="0" borderId="25" xfId="0" applyNumberFormat="1" applyFont="1" applyFill="1" applyBorder="1" applyAlignment="1">
      <alignment vertical="center"/>
    </xf>
    <xf numFmtId="4" fontId="20" fillId="0" borderId="5" xfId="0" applyNumberFormat="1" applyFont="1" applyFill="1" applyBorder="1" applyAlignment="1">
      <alignment vertical="center"/>
    </xf>
    <xf numFmtId="4" fontId="20" fillId="0" borderId="26" xfId="0" applyNumberFormat="1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vertical="center"/>
    </xf>
    <xf numFmtId="4" fontId="3" fillId="0" borderId="27" xfId="0" applyNumberFormat="1" applyFont="1" applyFill="1" applyBorder="1" applyAlignment="1">
      <alignment vertical="center"/>
    </xf>
    <xf numFmtId="0" fontId="3" fillId="11" borderId="28" xfId="0" applyFont="1" applyFill="1" applyBorder="1" applyAlignment="1">
      <alignment horizontal="center" vertical="center"/>
    </xf>
    <xf numFmtId="4" fontId="3" fillId="11" borderId="29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8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4" fontId="0" fillId="0" borderId="7" xfId="0" applyNumberFormat="1" applyBorder="1" applyAlignment="1">
      <alignment vertical="center"/>
    </xf>
    <xf numFmtId="0" fontId="3" fillId="0" borderId="30" xfId="0" applyFont="1" applyBorder="1" applyAlignment="1">
      <alignment horizontal="centerContinuous" vertical="center"/>
    </xf>
    <xf numFmtId="0" fontId="3" fillId="0" borderId="31" xfId="0" applyFont="1" applyBorder="1" applyAlignment="1">
      <alignment horizontal="centerContinuous" vertical="center"/>
    </xf>
    <xf numFmtId="0" fontId="3" fillId="0" borderId="32" xfId="0" applyFont="1" applyBorder="1" applyAlignment="1">
      <alignment horizontal="centerContinuous" vertical="center"/>
    </xf>
    <xf numFmtId="0" fontId="21" fillId="6" borderId="28" xfId="0" applyFont="1" applyFill="1" applyBorder="1" applyAlignment="1">
      <alignment vertical="center"/>
    </xf>
    <xf numFmtId="4" fontId="21" fillId="6" borderId="29" xfId="0" applyNumberFormat="1" applyFont="1" applyFill="1" applyBorder="1" applyAlignment="1">
      <alignment vertical="center"/>
    </xf>
    <xf numFmtId="0" fontId="3" fillId="0" borderId="33" xfId="0" applyFont="1" applyBorder="1" applyAlignment="1">
      <alignment horizontal="centerContinuous" vertical="center"/>
    </xf>
    <xf numFmtId="0" fontId="3" fillId="0" borderId="34" xfId="0" applyFont="1" applyBorder="1" applyAlignment="1">
      <alignment horizontal="centerContinuous" vertical="center"/>
    </xf>
    <xf numFmtId="0" fontId="3" fillId="0" borderId="35" xfId="0" applyFont="1" applyBorder="1" applyAlignment="1">
      <alignment horizontal="centerContinuous" vertic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A71-4EDF-B4BF-F1341DAFBB53}"/>
              </c:ext>
            </c:extLst>
          </c:dPt>
          <c:dPt>
            <c:idx val="1"/>
            <c:bubble3D val="0"/>
            <c:explosion val="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A71-4EDF-B4BF-F1341DAFBB5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A71-4EDF-B4BF-F1341DAFBB53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'ÁREA ECONÓMICA '!$E$12:$G$12</c:f>
              <c:numCache>
                <c:formatCode>#,##0.00</c:formatCode>
                <c:ptCount val="3"/>
                <c:pt idx="0">
                  <c:v>24077.9</c:v>
                </c:pt>
                <c:pt idx="1">
                  <c:v>0</c:v>
                </c:pt>
                <c:pt idx="2">
                  <c:v>2325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71-4EDF-B4BF-F1341DAFB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64D-4496-96C9-D7CF296DF9B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64D-4496-96C9-D7CF296DF9B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64D-4496-96C9-D7CF296DF9BB}"/>
              </c:ext>
            </c:extLst>
          </c:dPt>
          <c:dLbls>
            <c:dLbl>
              <c:idx val="0"/>
              <c:layout>
                <c:manualLayout>
                  <c:x val="-3.7738845055120082E-2"/>
                  <c:y val="5.18133869472695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87653846814864"/>
                      <c:h val="0.345008072552885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64D-4496-96C9-D7CF296DF9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'ÁREA ECONÓMICA '!$E$45:$G$45</c:f>
              <c:numCache>
                <c:formatCode>#,##0.00</c:formatCode>
                <c:ptCount val="3"/>
                <c:pt idx="0">
                  <c:v>103861049.92</c:v>
                </c:pt>
                <c:pt idx="1">
                  <c:v>483701.48</c:v>
                </c:pt>
                <c:pt idx="2">
                  <c:v>4732066.6500000246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64D-4496-96C9-D7CF296DF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1F0-4C10-8692-AA756B81E98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1F0-4C10-8692-AA756B81E98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1F0-4C10-8692-AA756B81E982}"/>
              </c:ext>
            </c:extLst>
          </c:dPt>
          <c:dLbls>
            <c:dLbl>
              <c:idx val="0"/>
              <c:layout>
                <c:manualLayout>
                  <c:x val="-3.7738845055120082E-2"/>
                  <c:y val="5.18133869472695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87653846814864"/>
                      <c:h val="0.345008072552885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1F0-4C10-8692-AA756B81E9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'ÁREA ECONÓMICA '!$E$20:$G$20</c:f>
              <c:numCache>
                <c:formatCode>#,##0.00</c:formatCode>
                <c:ptCount val="3"/>
                <c:pt idx="0">
                  <c:v>2897219.74</c:v>
                </c:pt>
                <c:pt idx="1">
                  <c:v>0</c:v>
                </c:pt>
                <c:pt idx="2">
                  <c:v>-688551.92000000377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F0-4C10-8692-AA756B81E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777924571509153"/>
          <c:y val="0.22688239312551681"/>
          <c:w val="0.678132783737602"/>
          <c:h val="0.4731758530183727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D5F-4F98-B402-F8205D7B89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D5F-4F98-B402-F8205D7B89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D5F-4F98-B402-F8205D7B8963}"/>
              </c:ext>
            </c:extLst>
          </c:dPt>
          <c:dLbls>
            <c:dLbl>
              <c:idx val="0"/>
              <c:layout>
                <c:manualLayout>
                  <c:x val="-7.1172593415310292E-2"/>
                  <c:y val="-1.407039873440477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87653846814864"/>
                      <c:h val="0.345008072552885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D5F-4F98-B402-F8205D7B8963}"/>
                </c:ext>
              </c:extLst>
            </c:dLbl>
            <c:dLbl>
              <c:idx val="1"/>
              <c:layout>
                <c:manualLayout>
                  <c:x val="2.4495763532914012E-2"/>
                  <c:y val="-0.1144342573616655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5F-4F98-B402-F8205D7B89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'ÁREA ECONÓMICA '!$E$14:$G$14</c:f>
              <c:numCache>
                <c:formatCode>#,##0.00</c:formatCode>
                <c:ptCount val="3"/>
                <c:pt idx="0">
                  <c:v>9873.1500000000015</c:v>
                </c:pt>
                <c:pt idx="1">
                  <c:v>0</c:v>
                </c:pt>
                <c:pt idx="2">
                  <c:v>19134.899999999998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5F-4F98-B402-F8205D7B8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23E-4435-BDFE-1419F80AC8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23E-4435-BDFE-1419F80AC84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23E-4435-BDFE-1419F80AC843}"/>
              </c:ext>
            </c:extLst>
          </c:dPt>
          <c:dLbls>
            <c:dLbl>
              <c:idx val="0"/>
              <c:layout>
                <c:manualLayout>
                  <c:x val="-3.7738845055120082E-2"/>
                  <c:y val="5.18133869472695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87653846814864"/>
                      <c:h val="0.345008072552885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23E-4435-BDFE-1419F80AC8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'ÁREA ECONÓMICA '!$E$16:$G$16</c:f>
              <c:numCache>
                <c:formatCode>#,##0.00</c:formatCode>
                <c:ptCount val="3"/>
                <c:pt idx="0">
                  <c:v>159673.28999999998</c:v>
                </c:pt>
                <c:pt idx="1">
                  <c:v>0</c:v>
                </c:pt>
                <c:pt idx="2">
                  <c:v>33818.709999970204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23E-4435-BDFE-1419F80AC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787-41C6-95E4-7969155DBDA6}"/>
              </c:ext>
            </c:extLst>
          </c:dPt>
          <c:dPt>
            <c:idx val="1"/>
            <c:bubble3D val="0"/>
            <c:explosion val="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787-41C6-95E4-7969155DBDA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787-41C6-95E4-7969155DBDA6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'ÁREA ECONÓMICA '!$E$10:$G$10</c:f>
              <c:numCache>
                <c:formatCode>#,##0.00</c:formatCode>
                <c:ptCount val="3"/>
                <c:pt idx="0">
                  <c:v>404</c:v>
                </c:pt>
                <c:pt idx="1">
                  <c:v>0</c:v>
                </c:pt>
                <c:pt idx="2">
                  <c:v>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87-41C6-95E4-7969155DB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963011246110792"/>
          <c:y val="0.23920564146349171"/>
          <c:w val="0.68073977507778416"/>
          <c:h val="0.5215887170730164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7F1-4977-9E4E-E8E6916C68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7F1-4977-9E4E-E8E6916C689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7F1-4977-9E4E-E8E6916C689D}"/>
              </c:ext>
            </c:extLst>
          </c:dPt>
          <c:dLbls>
            <c:dLbl>
              <c:idx val="0"/>
              <c:layout>
                <c:manualLayout>
                  <c:x val="-3.7738845055120082E-2"/>
                  <c:y val="5.18133869472695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87653846814864"/>
                      <c:h val="0.345008072552885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7F1-4977-9E4E-E8E6916C68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'ÁREA ECONÓMICA '!$E$37:$G$37</c:f>
              <c:numCache>
                <c:formatCode>#,##0.00</c:formatCode>
                <c:ptCount val="3"/>
                <c:pt idx="0">
                  <c:v>12202.699999999999</c:v>
                </c:pt>
                <c:pt idx="1">
                  <c:v>0</c:v>
                </c:pt>
                <c:pt idx="2">
                  <c:v>3772.3000000000011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F1-4977-9E4E-E8E6916C6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867-4324-8D02-16A07DD012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867-4324-8D02-16A07DD0127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867-4324-8D02-16A07DD01277}"/>
              </c:ext>
            </c:extLst>
          </c:dPt>
          <c:dLbls>
            <c:dLbl>
              <c:idx val="0"/>
              <c:layout>
                <c:manualLayout>
                  <c:x val="-3.7738845055120082E-2"/>
                  <c:y val="5.18133869472695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87653846814864"/>
                      <c:h val="0.345008072552885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867-4324-8D02-16A07DD012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'ÁREA ECONÓMICA '!$E$26:$G$26</c:f>
              <c:numCache>
                <c:formatCode>#,##0.00</c:formatCode>
                <c:ptCount val="3"/>
                <c:pt idx="0">
                  <c:v>72696313.709999993</c:v>
                </c:pt>
                <c:pt idx="1">
                  <c:v>0</c:v>
                </c:pt>
                <c:pt idx="2">
                  <c:v>22684027.020000011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67-4324-8D02-16A07DD01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2DE-4FB2-95A0-9D855F66066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2DE-4FB2-95A0-9D855F66066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2DE-4FB2-95A0-9D855F66066C}"/>
              </c:ext>
            </c:extLst>
          </c:dPt>
          <c:dLbls>
            <c:dLbl>
              <c:idx val="0"/>
              <c:layout>
                <c:manualLayout>
                  <c:x val="-3.7738845055120082E-2"/>
                  <c:y val="5.18133869472695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87653846814864"/>
                      <c:h val="0.345008072552885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2DE-4FB2-95A0-9D855F6606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'ÁREA ECONÓMICA '!$E$32:$G$32</c:f>
              <c:numCache>
                <c:formatCode>#,##0.00</c:formatCode>
                <c:ptCount val="3"/>
                <c:pt idx="0">
                  <c:v>10302585.439999998</c:v>
                </c:pt>
                <c:pt idx="1">
                  <c:v>0</c:v>
                </c:pt>
                <c:pt idx="2">
                  <c:v>1258374.0500000014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2DE-4FB2-95A0-9D855F660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CAB-4219-B514-4C9DC0FDEEB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CAB-4219-B514-4C9DC0FDEEB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CAB-4219-B514-4C9DC0FDEEBE}"/>
              </c:ext>
            </c:extLst>
          </c:dPt>
          <c:dLbls>
            <c:dLbl>
              <c:idx val="0"/>
              <c:layout>
                <c:manualLayout>
                  <c:x val="-3.7738845055120082E-2"/>
                  <c:y val="5.18133869472695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87653846814864"/>
                      <c:h val="0.345008072552885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CAB-4219-B514-4C9DC0FDEE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'ÁREA ECONÓMICA '!$E$42:$G$42</c:f>
              <c:numCache>
                <c:formatCode>#,##0.00</c:formatCode>
                <c:ptCount val="3"/>
                <c:pt idx="0">
                  <c:v>86102349.929999992</c:v>
                </c:pt>
                <c:pt idx="1">
                  <c:v>0</c:v>
                </c:pt>
                <c:pt idx="2">
                  <c:v>23313296.059999987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AB-4219-B514-4C9DC0FDE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image" Target="../media/image1.jpeg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13</xdr:row>
      <xdr:rowOff>80965</xdr:rowOff>
    </xdr:from>
    <xdr:to>
      <xdr:col>9</xdr:col>
      <xdr:colOff>876300</xdr:colOff>
      <xdr:row>17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69ACB7C-41BC-4F68-9C33-97F50BFB08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33337</xdr:colOff>
      <xdr:row>25</xdr:row>
      <xdr:rowOff>161924</xdr:rowOff>
    </xdr:from>
    <xdr:to>
      <xdr:col>10</xdr:col>
      <xdr:colOff>28575</xdr:colOff>
      <xdr:row>29</xdr:row>
      <xdr:rowOff>133349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E9268CF-4D1B-461F-8284-514A6FB84B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257174</xdr:colOff>
      <xdr:row>17</xdr:row>
      <xdr:rowOff>85724</xdr:rowOff>
    </xdr:from>
    <xdr:to>
      <xdr:col>9</xdr:col>
      <xdr:colOff>885824</xdr:colOff>
      <xdr:row>21</xdr:row>
      <xdr:rowOff>19049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C33561A-150E-4224-AE78-47CDA4D281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285750</xdr:colOff>
      <xdr:row>21</xdr:row>
      <xdr:rowOff>85725</xdr:rowOff>
    </xdr:from>
    <xdr:to>
      <xdr:col>9</xdr:col>
      <xdr:colOff>933450</xdr:colOff>
      <xdr:row>25</xdr:row>
      <xdr:rowOff>114300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EF34D12-CB22-4A73-945D-A46C52114D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66675</xdr:colOff>
      <xdr:row>0</xdr:row>
      <xdr:rowOff>76200</xdr:rowOff>
    </xdr:from>
    <xdr:to>
      <xdr:col>2</xdr:col>
      <xdr:colOff>1114425</xdr:colOff>
      <xdr:row>1</xdr:row>
      <xdr:rowOff>228600</xdr:rowOff>
    </xdr:to>
    <xdr:pic>
      <xdr:nvPicPr>
        <xdr:cNvPr id="6" name="Picture 7" descr="logo ferrocarrils de la generalitat valenciana (negro)">
          <a:extLst>
            <a:ext uri="{FF2B5EF4-FFF2-40B4-BE49-F238E27FC236}">
              <a16:creationId xmlns:a16="http://schemas.microsoft.com/office/drawing/2014/main" id="{9D1DCE54-3112-49EB-8866-4153B7C61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76200"/>
          <a:ext cx="4114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238125</xdr:colOff>
      <xdr:row>9</xdr:row>
      <xdr:rowOff>76200</xdr:rowOff>
    </xdr:from>
    <xdr:to>
      <xdr:col>9</xdr:col>
      <xdr:colOff>885825</xdr:colOff>
      <xdr:row>13</xdr:row>
      <xdr:rowOff>33335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51C080A4-8127-4469-A2E5-3F6A4E4B9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285750</xdr:colOff>
      <xdr:row>41</xdr:row>
      <xdr:rowOff>152400</xdr:rowOff>
    </xdr:from>
    <xdr:to>
      <xdr:col>9</xdr:col>
      <xdr:colOff>933450</xdr:colOff>
      <xdr:row>45</xdr:row>
      <xdr:rowOff>152400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FEEAEE2E-6E67-4BDA-83EF-AE985B4333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9525</xdr:colOff>
      <xdr:row>29</xdr:row>
      <xdr:rowOff>161925</xdr:rowOff>
    </xdr:from>
    <xdr:to>
      <xdr:col>10</xdr:col>
      <xdr:colOff>9525</xdr:colOff>
      <xdr:row>34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594A9C64-B0BA-4356-903C-A3E2F2AABC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38100</xdr:colOff>
      <xdr:row>35</xdr:row>
      <xdr:rowOff>38100</xdr:rowOff>
    </xdr:from>
    <xdr:to>
      <xdr:col>10</xdr:col>
      <xdr:colOff>38100</xdr:colOff>
      <xdr:row>39</xdr:row>
      <xdr:rowOff>57150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46A5EB03-BE9A-47D6-A768-461A7BF347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9525</xdr:colOff>
      <xdr:row>46</xdr:row>
      <xdr:rowOff>142875</xdr:rowOff>
    </xdr:from>
    <xdr:to>
      <xdr:col>10</xdr:col>
      <xdr:colOff>47625</xdr:colOff>
      <xdr:row>51</xdr:row>
      <xdr:rowOff>9525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66FF0802-7B80-48F9-8429-5A078C7ED1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295276</xdr:colOff>
      <xdr:row>51</xdr:row>
      <xdr:rowOff>180975</xdr:rowOff>
    </xdr:from>
    <xdr:to>
      <xdr:col>10</xdr:col>
      <xdr:colOff>95251</xdr:colOff>
      <xdr:row>56</xdr:row>
      <xdr:rowOff>38100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FEB25339-A985-4E73-BE0A-220A1867FF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gv.es\Documentos\1037_Administracion\Control_Gestion\Area\Informes%20Control%20Presupuestario\2023\12%20Diciembre\Dici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2023"/>
      <sheetName val="ÁREA ECONÓMICA "/>
      <sheetName val="CALIDAD Y PARTICIPACIÓN"/>
      <sheetName val="Situación P.E. Direcc."/>
    </sheetNames>
    <sheetDataSet>
      <sheetData sheetId="0">
        <row r="2">
          <cell r="G2" t="str">
            <v>SITUACIÓN PRESUPUESTO EXPLOTACIÓN 2023 POR DIRECCIONES</v>
          </cell>
        </row>
        <row r="5">
          <cell r="G5" t="str">
            <v>ACUMULADO A DICIEMBRE DE 2023</v>
          </cell>
        </row>
        <row r="9">
          <cell r="H9">
            <v>800</v>
          </cell>
          <cell r="I9">
            <v>800</v>
          </cell>
          <cell r="J9">
            <v>404</v>
          </cell>
          <cell r="K9">
            <v>0</v>
          </cell>
          <cell r="L9">
            <v>396</v>
          </cell>
        </row>
        <row r="11">
          <cell r="H11">
            <v>27873.93</v>
          </cell>
          <cell r="I11">
            <v>26402.9</v>
          </cell>
          <cell r="J11">
            <v>24077.9</v>
          </cell>
          <cell r="K11">
            <v>0</v>
          </cell>
          <cell r="L11">
            <v>2325</v>
          </cell>
        </row>
        <row r="13">
          <cell r="H13">
            <v>29008.05</v>
          </cell>
          <cell r="I13">
            <v>29008.05</v>
          </cell>
          <cell r="J13">
            <v>9873.1500000000015</v>
          </cell>
          <cell r="K13">
            <v>0</v>
          </cell>
          <cell r="L13">
            <v>19134.899999999998</v>
          </cell>
        </row>
        <row r="15">
          <cell r="H15">
            <v>193491.9999999851</v>
          </cell>
          <cell r="I15">
            <v>193491.9999999702</v>
          </cell>
          <cell r="J15">
            <v>159673.28999999998</v>
          </cell>
          <cell r="K15">
            <v>0</v>
          </cell>
          <cell r="L15">
            <v>33818.709999970204</v>
          </cell>
        </row>
        <row r="16">
          <cell r="H16">
            <v>4400</v>
          </cell>
          <cell r="I16">
            <v>4400</v>
          </cell>
          <cell r="J16">
            <v>1207.6099999999999</v>
          </cell>
          <cell r="K16">
            <v>0</v>
          </cell>
          <cell r="L16">
            <v>3192.3900000000003</v>
          </cell>
        </row>
        <row r="17">
          <cell r="H17">
            <v>189091.9999999851</v>
          </cell>
          <cell r="I17">
            <v>189091.9999999702</v>
          </cell>
          <cell r="J17">
            <v>158465.68</v>
          </cell>
          <cell r="K17">
            <v>0</v>
          </cell>
          <cell r="L17">
            <v>30626.319999970205</v>
          </cell>
        </row>
        <row r="19">
          <cell r="H19">
            <v>2154472.4400000013</v>
          </cell>
          <cell r="I19">
            <v>2208667.8199999966</v>
          </cell>
          <cell r="J19">
            <v>2897219.74</v>
          </cell>
          <cell r="K19">
            <v>0</v>
          </cell>
          <cell r="L19">
            <v>-688551.92000000377</v>
          </cell>
        </row>
        <row r="20">
          <cell r="H20">
            <v>4500</v>
          </cell>
          <cell r="I20">
            <v>4500</v>
          </cell>
          <cell r="J20">
            <v>1313.98</v>
          </cell>
          <cell r="K20">
            <v>0</v>
          </cell>
          <cell r="L20">
            <v>3186.02</v>
          </cell>
        </row>
        <row r="21">
          <cell r="H21">
            <v>833395.16</v>
          </cell>
          <cell r="I21">
            <v>836105.16</v>
          </cell>
          <cell r="J21">
            <v>747846.30999999994</v>
          </cell>
          <cell r="K21">
            <v>0</v>
          </cell>
          <cell r="L21">
            <v>88258.850000000093</v>
          </cell>
        </row>
        <row r="22">
          <cell r="H22">
            <v>1274567.2800000012</v>
          </cell>
          <cell r="I22">
            <v>1326052.6599999964</v>
          </cell>
          <cell r="J22">
            <v>2111507.8600000003</v>
          </cell>
          <cell r="K22">
            <v>0</v>
          </cell>
          <cell r="L22">
            <v>-785455.20000000391</v>
          </cell>
        </row>
        <row r="23">
          <cell r="H23">
            <v>42010</v>
          </cell>
          <cell r="I23">
            <v>42010</v>
          </cell>
          <cell r="J23">
            <v>36551.589999999997</v>
          </cell>
          <cell r="K23">
            <v>0</v>
          </cell>
          <cell r="L23">
            <v>5458.4100000000035</v>
          </cell>
        </row>
        <row r="25">
          <cell r="H25">
            <v>93105737.629999995</v>
          </cell>
          <cell r="I25">
            <v>95380340.730000004</v>
          </cell>
          <cell r="J25">
            <v>72696313.709999993</v>
          </cell>
          <cell r="K25">
            <v>0</v>
          </cell>
          <cell r="L25">
            <v>22684027.020000011</v>
          </cell>
        </row>
        <row r="26">
          <cell r="H26">
            <v>19100</v>
          </cell>
          <cell r="I26">
            <v>19100</v>
          </cell>
          <cell r="J26">
            <v>9708.9700000000012</v>
          </cell>
          <cell r="K26">
            <v>0</v>
          </cell>
          <cell r="L26">
            <v>9391.0299999999988</v>
          </cell>
        </row>
        <row r="27">
          <cell r="H27">
            <v>34419859.729999997</v>
          </cell>
          <cell r="I27">
            <v>35894484.350000001</v>
          </cell>
          <cell r="J27">
            <v>30664753.029999997</v>
          </cell>
          <cell r="K27">
            <v>0</v>
          </cell>
          <cell r="L27">
            <v>5229731.320000004</v>
          </cell>
        </row>
        <row r="28">
          <cell r="H28">
            <v>21708502.190000001</v>
          </cell>
          <cell r="I28">
            <v>22477975.280000001</v>
          </cell>
          <cell r="J28">
            <v>19643329.25</v>
          </cell>
          <cell r="K28">
            <v>0</v>
          </cell>
          <cell r="L28">
            <v>2834646.0300000012</v>
          </cell>
        </row>
        <row r="29">
          <cell r="H29">
            <v>36958275.710000001</v>
          </cell>
          <cell r="I29">
            <v>36988781.100000001</v>
          </cell>
          <cell r="J29">
            <v>22378522.459999997</v>
          </cell>
          <cell r="K29">
            <v>0</v>
          </cell>
          <cell r="L29">
            <v>14610258.640000004</v>
          </cell>
        </row>
        <row r="31">
          <cell r="H31">
            <v>11729520.17</v>
          </cell>
          <cell r="I31">
            <v>11560959.49</v>
          </cell>
          <cell r="J31">
            <v>10302585.439999998</v>
          </cell>
          <cell r="K31">
            <v>0</v>
          </cell>
          <cell r="L31">
            <v>1258374.0500000014</v>
          </cell>
        </row>
        <row r="32">
          <cell r="H32">
            <v>15542.27</v>
          </cell>
          <cell r="I32">
            <v>16042.27</v>
          </cell>
          <cell r="J32">
            <v>7543.09</v>
          </cell>
          <cell r="K32">
            <v>0</v>
          </cell>
          <cell r="L32">
            <v>8499.18</v>
          </cell>
        </row>
        <row r="33">
          <cell r="H33">
            <v>10882978.92</v>
          </cell>
          <cell r="I33">
            <v>10706134.42</v>
          </cell>
          <cell r="J33">
            <v>9644674.1499999985</v>
          </cell>
          <cell r="K33">
            <v>0</v>
          </cell>
          <cell r="L33">
            <v>1061460.2700000014</v>
          </cell>
        </row>
        <row r="34">
          <cell r="H34">
            <v>830998.98</v>
          </cell>
          <cell r="I34">
            <v>838782.8</v>
          </cell>
          <cell r="J34">
            <v>650368.19999999995</v>
          </cell>
          <cell r="K34">
            <v>0</v>
          </cell>
          <cell r="L34">
            <v>188414.60000000009</v>
          </cell>
        </row>
        <row r="36">
          <cell r="H36">
            <v>15975</v>
          </cell>
          <cell r="I36">
            <v>15975</v>
          </cell>
          <cell r="J36">
            <v>12202.699999999999</v>
          </cell>
          <cell r="K36">
            <v>0</v>
          </cell>
          <cell r="L36">
            <v>3772.3000000000011</v>
          </cell>
        </row>
        <row r="38">
          <cell r="H38">
            <v>77743727.729999989</v>
          </cell>
          <cell r="I38">
            <v>79982650.839999974</v>
          </cell>
          <cell r="J38">
            <v>62076497.359999999</v>
          </cell>
          <cell r="K38">
            <v>0</v>
          </cell>
          <cell r="L38">
            <v>17906153.479999974</v>
          </cell>
        </row>
        <row r="39">
          <cell r="H39">
            <v>29513151.489999998</v>
          </cell>
          <cell r="I39">
            <v>29432995.149999999</v>
          </cell>
          <cell r="J39">
            <v>24025852.569999993</v>
          </cell>
          <cell r="K39">
            <v>0</v>
          </cell>
          <cell r="L39">
            <v>5407142.5800000057</v>
          </cell>
        </row>
        <row r="41">
          <cell r="H41">
            <v>107256879.21999998</v>
          </cell>
          <cell r="I41">
            <v>109415645.98999998</v>
          </cell>
          <cell r="J41">
            <v>86102349.929999992</v>
          </cell>
          <cell r="K41">
            <v>0</v>
          </cell>
          <cell r="L41">
            <v>23313296.059999987</v>
          </cell>
        </row>
        <row r="44">
          <cell r="H44">
            <v>109041920.06000002</v>
          </cell>
          <cell r="I44">
            <v>109076818.05000003</v>
          </cell>
          <cell r="J44">
            <v>103861049.92</v>
          </cell>
          <cell r="K44">
            <v>483701.48</v>
          </cell>
          <cell r="L44">
            <v>4732066.6500000246</v>
          </cell>
        </row>
        <row r="45">
          <cell r="H45">
            <v>109041920.06000002</v>
          </cell>
          <cell r="I45">
            <v>109076818.05000003</v>
          </cell>
          <cell r="J45">
            <v>103861049.92</v>
          </cell>
          <cell r="K45">
            <v>483701.48</v>
          </cell>
          <cell r="L45">
            <v>4732066.6500000246</v>
          </cell>
        </row>
        <row r="48">
          <cell r="H48">
            <v>54522611.530000001</v>
          </cell>
          <cell r="I48">
            <v>54522611.530000001</v>
          </cell>
          <cell r="J48">
            <v>54181655.590000004</v>
          </cell>
          <cell r="K48">
            <v>0</v>
          </cell>
          <cell r="L48">
            <v>340955.93999999762</v>
          </cell>
        </row>
        <row r="49">
          <cell r="H49">
            <v>54522611.530000001</v>
          </cell>
          <cell r="I49">
            <v>54522611.530000001</v>
          </cell>
          <cell r="J49">
            <v>54181655.590000004</v>
          </cell>
          <cell r="K49">
            <v>0</v>
          </cell>
          <cell r="L49">
            <v>340955.93999999762</v>
          </cell>
        </row>
        <row r="52">
          <cell r="H52">
            <v>1300000</v>
          </cell>
          <cell r="I52">
            <v>1300000</v>
          </cell>
          <cell r="J52">
            <v>3968014.14</v>
          </cell>
          <cell r="K52">
            <v>0</v>
          </cell>
          <cell r="L52">
            <v>-2668014.14</v>
          </cell>
        </row>
        <row r="53">
          <cell r="H53">
            <v>1300000</v>
          </cell>
          <cell r="I53">
            <v>1300000</v>
          </cell>
          <cell r="J53">
            <v>3968014.14</v>
          </cell>
          <cell r="K53">
            <v>0</v>
          </cell>
          <cell r="L53">
            <v>-2668014.14</v>
          </cell>
        </row>
        <row r="56">
          <cell r="H56">
            <v>0</v>
          </cell>
          <cell r="I56">
            <v>0</v>
          </cell>
          <cell r="J56">
            <v>1115116.93</v>
          </cell>
          <cell r="K56">
            <v>0</v>
          </cell>
          <cell r="L56">
            <v>-1115116.93</v>
          </cell>
        </row>
        <row r="57"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H59">
            <v>0</v>
          </cell>
          <cell r="I59">
            <v>0</v>
          </cell>
          <cell r="J59">
            <v>858821.8</v>
          </cell>
          <cell r="K59">
            <v>0</v>
          </cell>
          <cell r="L59">
            <v>-858821.8</v>
          </cell>
        </row>
        <row r="60"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H61">
            <v>0</v>
          </cell>
          <cell r="I61">
            <v>0</v>
          </cell>
          <cell r="J61">
            <v>1973938.73</v>
          </cell>
          <cell r="K61">
            <v>0</v>
          </cell>
          <cell r="L61">
            <v>-1973938.73</v>
          </cell>
        </row>
        <row r="63">
          <cell r="G63" t="str">
            <v>E2023-APR</v>
          </cell>
          <cell r="H63">
            <v>7006020.7199999997</v>
          </cell>
          <cell r="I63">
            <v>3312355.96</v>
          </cell>
          <cell r="L63">
            <v>3312355.96</v>
          </cell>
        </row>
        <row r="65">
          <cell r="H65">
            <v>279127431.52999997</v>
          </cell>
          <cell r="I65">
            <v>277627431.52999997</v>
          </cell>
          <cell r="J65">
            <v>248113069.57999998</v>
          </cell>
          <cell r="K65">
            <v>483701.48</v>
          </cell>
          <cell r="L65">
            <v>29030660.47000001</v>
          </cell>
        </row>
      </sheetData>
      <sheetData sheetId="1">
        <row r="10">
          <cell r="E10">
            <v>404</v>
          </cell>
          <cell r="F10">
            <v>0</v>
          </cell>
          <cell r="G10">
            <v>396</v>
          </cell>
        </row>
        <row r="12">
          <cell r="E12">
            <v>24077.9</v>
          </cell>
          <cell r="F12">
            <v>0</v>
          </cell>
          <cell r="G12">
            <v>2325</v>
          </cell>
        </row>
        <row r="14">
          <cell r="E14">
            <v>9873.1500000000015</v>
          </cell>
          <cell r="F14">
            <v>0</v>
          </cell>
          <cell r="G14">
            <v>19134.899999999998</v>
          </cell>
        </row>
        <row r="16">
          <cell r="E16">
            <v>159673.28999999998</v>
          </cell>
          <cell r="F16">
            <v>0</v>
          </cell>
          <cell r="G16">
            <v>33818.709999970204</v>
          </cell>
        </row>
        <row r="20">
          <cell r="E20">
            <v>2897219.74</v>
          </cell>
          <cell r="F20">
            <v>0</v>
          </cell>
          <cell r="G20">
            <v>-688551.92000000377</v>
          </cell>
        </row>
        <row r="26">
          <cell r="E26">
            <v>72696313.709999993</v>
          </cell>
          <cell r="F26">
            <v>0</v>
          </cell>
          <cell r="G26">
            <v>22684027.020000011</v>
          </cell>
        </row>
        <row r="32">
          <cell r="E32">
            <v>10302585.439999998</v>
          </cell>
          <cell r="F32">
            <v>0</v>
          </cell>
          <cell r="G32">
            <v>1258374.0500000014</v>
          </cell>
        </row>
        <row r="37">
          <cell r="E37">
            <v>12202.699999999999</v>
          </cell>
          <cell r="F37">
            <v>0</v>
          </cell>
          <cell r="G37">
            <v>3772.3000000000011</v>
          </cell>
        </row>
        <row r="42">
          <cell r="E42">
            <v>86102349.929999992</v>
          </cell>
          <cell r="F42">
            <v>0</v>
          </cell>
          <cell r="G42">
            <v>23313296.059999987</v>
          </cell>
        </row>
        <row r="45">
          <cell r="E45">
            <v>103861049.92</v>
          </cell>
          <cell r="F45">
            <v>483701.48</v>
          </cell>
          <cell r="G45">
            <v>4732066.6500000246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807D5-7AC1-400C-9A1E-D384F5875B80}">
  <sheetPr>
    <pageSetUpPr fitToPage="1"/>
  </sheetPr>
  <dimension ref="B2:M70"/>
  <sheetViews>
    <sheetView tabSelected="1" workbookViewId="0">
      <selection activeCell="D71" sqref="D71"/>
    </sheetView>
  </sheetViews>
  <sheetFormatPr baseColWidth="10" defaultRowHeight="15" x14ac:dyDescent="0.25"/>
  <cols>
    <col min="1" max="1" width="5.25" customWidth="1"/>
    <col min="2" max="2" width="40.25" customWidth="1"/>
    <col min="3" max="7" width="22.125" customWidth="1"/>
    <col min="8" max="8" width="4" customWidth="1"/>
    <col min="9" max="9" width="6.375" style="4" customWidth="1"/>
    <col min="10" max="10" width="12.5" style="4" customWidth="1"/>
    <col min="11" max="11" width="16.375" style="4" customWidth="1"/>
    <col min="12" max="12" width="5.875" customWidth="1"/>
    <col min="258" max="258" width="40.25" customWidth="1"/>
    <col min="259" max="263" width="22.125" customWidth="1"/>
    <col min="265" max="265" width="6.375" customWidth="1"/>
    <col min="266" max="266" width="12.5" customWidth="1"/>
    <col min="267" max="267" width="7.375" customWidth="1"/>
    <col min="514" max="514" width="40.25" customWidth="1"/>
    <col min="515" max="519" width="22.125" customWidth="1"/>
    <col min="521" max="521" width="6.375" customWidth="1"/>
    <col min="522" max="522" width="12.5" customWidth="1"/>
    <col min="523" max="523" width="7.375" customWidth="1"/>
    <col min="770" max="770" width="40.25" customWidth="1"/>
    <col min="771" max="775" width="22.125" customWidth="1"/>
    <col min="777" max="777" width="6.375" customWidth="1"/>
    <col min="778" max="778" width="12.5" customWidth="1"/>
    <col min="779" max="779" width="7.375" customWidth="1"/>
    <col min="1026" max="1026" width="40.25" customWidth="1"/>
    <col min="1027" max="1031" width="22.125" customWidth="1"/>
    <col min="1033" max="1033" width="6.375" customWidth="1"/>
    <col min="1034" max="1034" width="12.5" customWidth="1"/>
    <col min="1035" max="1035" width="7.375" customWidth="1"/>
    <col min="1282" max="1282" width="40.25" customWidth="1"/>
    <col min="1283" max="1287" width="22.125" customWidth="1"/>
    <col min="1289" max="1289" width="6.375" customWidth="1"/>
    <col min="1290" max="1290" width="12.5" customWidth="1"/>
    <col min="1291" max="1291" width="7.375" customWidth="1"/>
    <col min="1538" max="1538" width="40.25" customWidth="1"/>
    <col min="1539" max="1543" width="22.125" customWidth="1"/>
    <col min="1545" max="1545" width="6.375" customWidth="1"/>
    <col min="1546" max="1546" width="12.5" customWidth="1"/>
    <col min="1547" max="1547" width="7.375" customWidth="1"/>
    <col min="1794" max="1794" width="40.25" customWidth="1"/>
    <col min="1795" max="1799" width="22.125" customWidth="1"/>
    <col min="1801" max="1801" width="6.375" customWidth="1"/>
    <col min="1802" max="1802" width="12.5" customWidth="1"/>
    <col min="1803" max="1803" width="7.375" customWidth="1"/>
    <col min="2050" max="2050" width="40.25" customWidth="1"/>
    <col min="2051" max="2055" width="22.125" customWidth="1"/>
    <col min="2057" max="2057" width="6.375" customWidth="1"/>
    <col min="2058" max="2058" width="12.5" customWidth="1"/>
    <col min="2059" max="2059" width="7.375" customWidth="1"/>
    <col min="2306" max="2306" width="40.25" customWidth="1"/>
    <col min="2307" max="2311" width="22.125" customWidth="1"/>
    <col min="2313" max="2313" width="6.375" customWidth="1"/>
    <col min="2314" max="2314" width="12.5" customWidth="1"/>
    <col min="2315" max="2315" width="7.375" customWidth="1"/>
    <col min="2562" max="2562" width="40.25" customWidth="1"/>
    <col min="2563" max="2567" width="22.125" customWidth="1"/>
    <col min="2569" max="2569" width="6.375" customWidth="1"/>
    <col min="2570" max="2570" width="12.5" customWidth="1"/>
    <col min="2571" max="2571" width="7.375" customWidth="1"/>
    <col min="2818" max="2818" width="40.25" customWidth="1"/>
    <col min="2819" max="2823" width="22.125" customWidth="1"/>
    <col min="2825" max="2825" width="6.375" customWidth="1"/>
    <col min="2826" max="2826" width="12.5" customWidth="1"/>
    <col min="2827" max="2827" width="7.375" customWidth="1"/>
    <col min="3074" max="3074" width="40.25" customWidth="1"/>
    <col min="3075" max="3079" width="22.125" customWidth="1"/>
    <col min="3081" max="3081" width="6.375" customWidth="1"/>
    <col min="3082" max="3082" width="12.5" customWidth="1"/>
    <col min="3083" max="3083" width="7.375" customWidth="1"/>
    <col min="3330" max="3330" width="40.25" customWidth="1"/>
    <col min="3331" max="3335" width="22.125" customWidth="1"/>
    <col min="3337" max="3337" width="6.375" customWidth="1"/>
    <col min="3338" max="3338" width="12.5" customWidth="1"/>
    <col min="3339" max="3339" width="7.375" customWidth="1"/>
    <col min="3586" max="3586" width="40.25" customWidth="1"/>
    <col min="3587" max="3591" width="22.125" customWidth="1"/>
    <col min="3593" max="3593" width="6.375" customWidth="1"/>
    <col min="3594" max="3594" width="12.5" customWidth="1"/>
    <col min="3595" max="3595" width="7.375" customWidth="1"/>
    <col min="3842" max="3842" width="40.25" customWidth="1"/>
    <col min="3843" max="3847" width="22.125" customWidth="1"/>
    <col min="3849" max="3849" width="6.375" customWidth="1"/>
    <col min="3850" max="3850" width="12.5" customWidth="1"/>
    <col min="3851" max="3851" width="7.375" customWidth="1"/>
    <col min="4098" max="4098" width="40.25" customWidth="1"/>
    <col min="4099" max="4103" width="22.125" customWidth="1"/>
    <col min="4105" max="4105" width="6.375" customWidth="1"/>
    <col min="4106" max="4106" width="12.5" customWidth="1"/>
    <col min="4107" max="4107" width="7.375" customWidth="1"/>
    <col min="4354" max="4354" width="40.25" customWidth="1"/>
    <col min="4355" max="4359" width="22.125" customWidth="1"/>
    <col min="4361" max="4361" width="6.375" customWidth="1"/>
    <col min="4362" max="4362" width="12.5" customWidth="1"/>
    <col min="4363" max="4363" width="7.375" customWidth="1"/>
    <col min="4610" max="4610" width="40.25" customWidth="1"/>
    <col min="4611" max="4615" width="22.125" customWidth="1"/>
    <col min="4617" max="4617" width="6.375" customWidth="1"/>
    <col min="4618" max="4618" width="12.5" customWidth="1"/>
    <col min="4619" max="4619" width="7.375" customWidth="1"/>
    <col min="4866" max="4866" width="40.25" customWidth="1"/>
    <col min="4867" max="4871" width="22.125" customWidth="1"/>
    <col min="4873" max="4873" width="6.375" customWidth="1"/>
    <col min="4874" max="4874" width="12.5" customWidth="1"/>
    <col min="4875" max="4875" width="7.375" customWidth="1"/>
    <col min="5122" max="5122" width="40.25" customWidth="1"/>
    <col min="5123" max="5127" width="22.125" customWidth="1"/>
    <col min="5129" max="5129" width="6.375" customWidth="1"/>
    <col min="5130" max="5130" width="12.5" customWidth="1"/>
    <col min="5131" max="5131" width="7.375" customWidth="1"/>
    <col min="5378" max="5378" width="40.25" customWidth="1"/>
    <col min="5379" max="5383" width="22.125" customWidth="1"/>
    <col min="5385" max="5385" width="6.375" customWidth="1"/>
    <col min="5386" max="5386" width="12.5" customWidth="1"/>
    <col min="5387" max="5387" width="7.375" customWidth="1"/>
    <col min="5634" max="5634" width="40.25" customWidth="1"/>
    <col min="5635" max="5639" width="22.125" customWidth="1"/>
    <col min="5641" max="5641" width="6.375" customWidth="1"/>
    <col min="5642" max="5642" width="12.5" customWidth="1"/>
    <col min="5643" max="5643" width="7.375" customWidth="1"/>
    <col min="5890" max="5890" width="40.25" customWidth="1"/>
    <col min="5891" max="5895" width="22.125" customWidth="1"/>
    <col min="5897" max="5897" width="6.375" customWidth="1"/>
    <col min="5898" max="5898" width="12.5" customWidth="1"/>
    <col min="5899" max="5899" width="7.375" customWidth="1"/>
    <col min="6146" max="6146" width="40.25" customWidth="1"/>
    <col min="6147" max="6151" width="22.125" customWidth="1"/>
    <col min="6153" max="6153" width="6.375" customWidth="1"/>
    <col min="6154" max="6154" width="12.5" customWidth="1"/>
    <col min="6155" max="6155" width="7.375" customWidth="1"/>
    <col min="6402" max="6402" width="40.25" customWidth="1"/>
    <col min="6403" max="6407" width="22.125" customWidth="1"/>
    <col min="6409" max="6409" width="6.375" customWidth="1"/>
    <col min="6410" max="6410" width="12.5" customWidth="1"/>
    <col min="6411" max="6411" width="7.375" customWidth="1"/>
    <col min="6658" max="6658" width="40.25" customWidth="1"/>
    <col min="6659" max="6663" width="22.125" customWidth="1"/>
    <col min="6665" max="6665" width="6.375" customWidth="1"/>
    <col min="6666" max="6666" width="12.5" customWidth="1"/>
    <col min="6667" max="6667" width="7.375" customWidth="1"/>
    <col min="6914" max="6914" width="40.25" customWidth="1"/>
    <col min="6915" max="6919" width="22.125" customWidth="1"/>
    <col min="6921" max="6921" width="6.375" customWidth="1"/>
    <col min="6922" max="6922" width="12.5" customWidth="1"/>
    <col min="6923" max="6923" width="7.375" customWidth="1"/>
    <col min="7170" max="7170" width="40.25" customWidth="1"/>
    <col min="7171" max="7175" width="22.125" customWidth="1"/>
    <col min="7177" max="7177" width="6.375" customWidth="1"/>
    <col min="7178" max="7178" width="12.5" customWidth="1"/>
    <col min="7179" max="7179" width="7.375" customWidth="1"/>
    <col min="7426" max="7426" width="40.25" customWidth="1"/>
    <col min="7427" max="7431" width="22.125" customWidth="1"/>
    <col min="7433" max="7433" width="6.375" customWidth="1"/>
    <col min="7434" max="7434" width="12.5" customWidth="1"/>
    <col min="7435" max="7435" width="7.375" customWidth="1"/>
    <col min="7682" max="7682" width="40.25" customWidth="1"/>
    <col min="7683" max="7687" width="22.125" customWidth="1"/>
    <col min="7689" max="7689" width="6.375" customWidth="1"/>
    <col min="7690" max="7690" width="12.5" customWidth="1"/>
    <col min="7691" max="7691" width="7.375" customWidth="1"/>
    <col min="7938" max="7938" width="40.25" customWidth="1"/>
    <col min="7939" max="7943" width="22.125" customWidth="1"/>
    <col min="7945" max="7945" width="6.375" customWidth="1"/>
    <col min="7946" max="7946" width="12.5" customWidth="1"/>
    <col min="7947" max="7947" width="7.375" customWidth="1"/>
    <col min="8194" max="8194" width="40.25" customWidth="1"/>
    <col min="8195" max="8199" width="22.125" customWidth="1"/>
    <col min="8201" max="8201" width="6.375" customWidth="1"/>
    <col min="8202" max="8202" width="12.5" customWidth="1"/>
    <col min="8203" max="8203" width="7.375" customWidth="1"/>
    <col min="8450" max="8450" width="40.25" customWidth="1"/>
    <col min="8451" max="8455" width="22.125" customWidth="1"/>
    <col min="8457" max="8457" width="6.375" customWidth="1"/>
    <col min="8458" max="8458" width="12.5" customWidth="1"/>
    <col min="8459" max="8459" width="7.375" customWidth="1"/>
    <col min="8706" max="8706" width="40.25" customWidth="1"/>
    <col min="8707" max="8711" width="22.125" customWidth="1"/>
    <col min="8713" max="8713" width="6.375" customWidth="1"/>
    <col min="8714" max="8714" width="12.5" customWidth="1"/>
    <col min="8715" max="8715" width="7.375" customWidth="1"/>
    <col min="8962" max="8962" width="40.25" customWidth="1"/>
    <col min="8963" max="8967" width="22.125" customWidth="1"/>
    <col min="8969" max="8969" width="6.375" customWidth="1"/>
    <col min="8970" max="8970" width="12.5" customWidth="1"/>
    <col min="8971" max="8971" width="7.375" customWidth="1"/>
    <col min="9218" max="9218" width="40.25" customWidth="1"/>
    <col min="9219" max="9223" width="22.125" customWidth="1"/>
    <col min="9225" max="9225" width="6.375" customWidth="1"/>
    <col min="9226" max="9226" width="12.5" customWidth="1"/>
    <col min="9227" max="9227" width="7.375" customWidth="1"/>
    <col min="9474" max="9474" width="40.25" customWidth="1"/>
    <col min="9475" max="9479" width="22.125" customWidth="1"/>
    <col min="9481" max="9481" width="6.375" customWidth="1"/>
    <col min="9482" max="9482" width="12.5" customWidth="1"/>
    <col min="9483" max="9483" width="7.375" customWidth="1"/>
    <col min="9730" max="9730" width="40.25" customWidth="1"/>
    <col min="9731" max="9735" width="22.125" customWidth="1"/>
    <col min="9737" max="9737" width="6.375" customWidth="1"/>
    <col min="9738" max="9738" width="12.5" customWidth="1"/>
    <col min="9739" max="9739" width="7.375" customWidth="1"/>
    <col min="9986" max="9986" width="40.25" customWidth="1"/>
    <col min="9987" max="9991" width="22.125" customWidth="1"/>
    <col min="9993" max="9993" width="6.375" customWidth="1"/>
    <col min="9994" max="9994" width="12.5" customWidth="1"/>
    <col min="9995" max="9995" width="7.375" customWidth="1"/>
    <col min="10242" max="10242" width="40.25" customWidth="1"/>
    <col min="10243" max="10247" width="22.125" customWidth="1"/>
    <col min="10249" max="10249" width="6.375" customWidth="1"/>
    <col min="10250" max="10250" width="12.5" customWidth="1"/>
    <col min="10251" max="10251" width="7.375" customWidth="1"/>
    <col min="10498" max="10498" width="40.25" customWidth="1"/>
    <col min="10499" max="10503" width="22.125" customWidth="1"/>
    <col min="10505" max="10505" width="6.375" customWidth="1"/>
    <col min="10506" max="10506" width="12.5" customWidth="1"/>
    <col min="10507" max="10507" width="7.375" customWidth="1"/>
    <col min="10754" max="10754" width="40.25" customWidth="1"/>
    <col min="10755" max="10759" width="22.125" customWidth="1"/>
    <col min="10761" max="10761" width="6.375" customWidth="1"/>
    <col min="10762" max="10762" width="12.5" customWidth="1"/>
    <col min="10763" max="10763" width="7.375" customWidth="1"/>
    <col min="11010" max="11010" width="40.25" customWidth="1"/>
    <col min="11011" max="11015" width="22.125" customWidth="1"/>
    <col min="11017" max="11017" width="6.375" customWidth="1"/>
    <col min="11018" max="11018" width="12.5" customWidth="1"/>
    <col min="11019" max="11019" width="7.375" customWidth="1"/>
    <col min="11266" max="11266" width="40.25" customWidth="1"/>
    <col min="11267" max="11271" width="22.125" customWidth="1"/>
    <col min="11273" max="11273" width="6.375" customWidth="1"/>
    <col min="11274" max="11274" width="12.5" customWidth="1"/>
    <col min="11275" max="11275" width="7.375" customWidth="1"/>
    <col min="11522" max="11522" width="40.25" customWidth="1"/>
    <col min="11523" max="11527" width="22.125" customWidth="1"/>
    <col min="11529" max="11529" width="6.375" customWidth="1"/>
    <col min="11530" max="11530" width="12.5" customWidth="1"/>
    <col min="11531" max="11531" width="7.375" customWidth="1"/>
    <col min="11778" max="11778" width="40.25" customWidth="1"/>
    <col min="11779" max="11783" width="22.125" customWidth="1"/>
    <col min="11785" max="11785" width="6.375" customWidth="1"/>
    <col min="11786" max="11786" width="12.5" customWidth="1"/>
    <col min="11787" max="11787" width="7.375" customWidth="1"/>
    <col min="12034" max="12034" width="40.25" customWidth="1"/>
    <col min="12035" max="12039" width="22.125" customWidth="1"/>
    <col min="12041" max="12041" width="6.375" customWidth="1"/>
    <col min="12042" max="12042" width="12.5" customWidth="1"/>
    <col min="12043" max="12043" width="7.375" customWidth="1"/>
    <col min="12290" max="12290" width="40.25" customWidth="1"/>
    <col min="12291" max="12295" width="22.125" customWidth="1"/>
    <col min="12297" max="12297" width="6.375" customWidth="1"/>
    <col min="12298" max="12298" width="12.5" customWidth="1"/>
    <col min="12299" max="12299" width="7.375" customWidth="1"/>
    <col min="12546" max="12546" width="40.25" customWidth="1"/>
    <col min="12547" max="12551" width="22.125" customWidth="1"/>
    <col min="12553" max="12553" width="6.375" customWidth="1"/>
    <col min="12554" max="12554" width="12.5" customWidth="1"/>
    <col min="12555" max="12555" width="7.375" customWidth="1"/>
    <col min="12802" max="12802" width="40.25" customWidth="1"/>
    <col min="12803" max="12807" width="22.125" customWidth="1"/>
    <col min="12809" max="12809" width="6.375" customWidth="1"/>
    <col min="12810" max="12810" width="12.5" customWidth="1"/>
    <col min="12811" max="12811" width="7.375" customWidth="1"/>
    <col min="13058" max="13058" width="40.25" customWidth="1"/>
    <col min="13059" max="13063" width="22.125" customWidth="1"/>
    <col min="13065" max="13065" width="6.375" customWidth="1"/>
    <col min="13066" max="13066" width="12.5" customWidth="1"/>
    <col min="13067" max="13067" width="7.375" customWidth="1"/>
    <col min="13314" max="13314" width="40.25" customWidth="1"/>
    <col min="13315" max="13319" width="22.125" customWidth="1"/>
    <col min="13321" max="13321" width="6.375" customWidth="1"/>
    <col min="13322" max="13322" width="12.5" customWidth="1"/>
    <col min="13323" max="13323" width="7.375" customWidth="1"/>
    <col min="13570" max="13570" width="40.25" customWidth="1"/>
    <col min="13571" max="13575" width="22.125" customWidth="1"/>
    <col min="13577" max="13577" width="6.375" customWidth="1"/>
    <col min="13578" max="13578" width="12.5" customWidth="1"/>
    <col min="13579" max="13579" width="7.375" customWidth="1"/>
    <col min="13826" max="13826" width="40.25" customWidth="1"/>
    <col min="13827" max="13831" width="22.125" customWidth="1"/>
    <col min="13833" max="13833" width="6.375" customWidth="1"/>
    <col min="13834" max="13834" width="12.5" customWidth="1"/>
    <col min="13835" max="13835" width="7.375" customWidth="1"/>
    <col min="14082" max="14082" width="40.25" customWidth="1"/>
    <col min="14083" max="14087" width="22.125" customWidth="1"/>
    <col min="14089" max="14089" width="6.375" customWidth="1"/>
    <col min="14090" max="14090" width="12.5" customWidth="1"/>
    <col min="14091" max="14091" width="7.375" customWidth="1"/>
    <col min="14338" max="14338" width="40.25" customWidth="1"/>
    <col min="14339" max="14343" width="22.125" customWidth="1"/>
    <col min="14345" max="14345" width="6.375" customWidth="1"/>
    <col min="14346" max="14346" width="12.5" customWidth="1"/>
    <col min="14347" max="14347" width="7.375" customWidth="1"/>
    <col min="14594" max="14594" width="40.25" customWidth="1"/>
    <col min="14595" max="14599" width="22.125" customWidth="1"/>
    <col min="14601" max="14601" width="6.375" customWidth="1"/>
    <col min="14602" max="14602" width="12.5" customWidth="1"/>
    <col min="14603" max="14603" width="7.375" customWidth="1"/>
    <col min="14850" max="14850" width="40.25" customWidth="1"/>
    <col min="14851" max="14855" width="22.125" customWidth="1"/>
    <col min="14857" max="14857" width="6.375" customWidth="1"/>
    <col min="14858" max="14858" width="12.5" customWidth="1"/>
    <col min="14859" max="14859" width="7.375" customWidth="1"/>
    <col min="15106" max="15106" width="40.25" customWidth="1"/>
    <col min="15107" max="15111" width="22.125" customWidth="1"/>
    <col min="15113" max="15113" width="6.375" customWidth="1"/>
    <col min="15114" max="15114" width="12.5" customWidth="1"/>
    <col min="15115" max="15115" width="7.375" customWidth="1"/>
    <col min="15362" max="15362" width="40.25" customWidth="1"/>
    <col min="15363" max="15367" width="22.125" customWidth="1"/>
    <col min="15369" max="15369" width="6.375" customWidth="1"/>
    <col min="15370" max="15370" width="12.5" customWidth="1"/>
    <col min="15371" max="15371" width="7.375" customWidth="1"/>
    <col min="15618" max="15618" width="40.25" customWidth="1"/>
    <col min="15619" max="15623" width="22.125" customWidth="1"/>
    <col min="15625" max="15625" width="6.375" customWidth="1"/>
    <col min="15626" max="15626" width="12.5" customWidth="1"/>
    <col min="15627" max="15627" width="7.375" customWidth="1"/>
    <col min="15874" max="15874" width="40.25" customWidth="1"/>
    <col min="15875" max="15879" width="22.125" customWidth="1"/>
    <col min="15881" max="15881" width="6.375" customWidth="1"/>
    <col min="15882" max="15882" width="12.5" customWidth="1"/>
    <col min="15883" max="15883" width="7.375" customWidth="1"/>
    <col min="16130" max="16130" width="40.25" customWidth="1"/>
    <col min="16131" max="16135" width="22.125" customWidth="1"/>
    <col min="16137" max="16137" width="6.375" customWidth="1"/>
    <col min="16138" max="16138" width="12.5" customWidth="1"/>
    <col min="16139" max="16139" width="7.375" customWidth="1"/>
  </cols>
  <sheetData>
    <row r="2" spans="2:11" ht="27" customHeight="1" thickBot="1" x14ac:dyDescent="0.3">
      <c r="B2" s="1"/>
      <c r="C2" s="2"/>
      <c r="D2" s="3"/>
      <c r="E2" s="3"/>
      <c r="F2" s="3"/>
      <c r="G2" s="3"/>
    </row>
    <row r="3" spans="2:11" ht="24" customHeight="1" thickBot="1" x14ac:dyDescent="0.3">
      <c r="B3" s="5" t="str">
        <f>+'[1]presupuesto 2023'!G2</f>
        <v>SITUACIÓN PRESUPUESTO EXPLOTACIÓN 2023 POR DIRECCIONES</v>
      </c>
      <c r="C3" s="6"/>
      <c r="D3" s="6"/>
      <c r="E3" s="6"/>
      <c r="F3" s="6"/>
      <c r="G3" s="7"/>
    </row>
    <row r="4" spans="2:11" ht="9.75" customHeight="1" x14ac:dyDescent="0.25">
      <c r="B4" s="8"/>
      <c r="C4" s="9"/>
      <c r="D4" s="8"/>
      <c r="E4" s="8"/>
      <c r="F4" s="8"/>
      <c r="G4" s="10"/>
    </row>
    <row r="5" spans="2:11" x14ac:dyDescent="0.25">
      <c r="B5" s="11"/>
      <c r="C5" s="3"/>
      <c r="D5" s="3"/>
      <c r="E5" s="10"/>
      <c r="F5" s="3"/>
      <c r="G5" s="10"/>
    </row>
    <row r="6" spans="2:11" x14ac:dyDescent="0.25">
      <c r="B6" s="11" t="str">
        <f>+'[1]presupuesto 2023'!G5</f>
        <v>ACUMULADO A DICIEMBRE DE 2023</v>
      </c>
      <c r="C6" s="3"/>
      <c r="D6" s="3"/>
      <c r="E6" s="3"/>
      <c r="F6" s="3"/>
      <c r="G6" s="3"/>
    </row>
    <row r="7" spans="2:11" ht="15.75" thickBot="1" x14ac:dyDescent="0.3">
      <c r="B7" s="10"/>
      <c r="C7" s="3"/>
      <c r="D7" s="12"/>
      <c r="E7" s="13"/>
      <c r="F7" s="14"/>
      <c r="G7" s="15"/>
    </row>
    <row r="8" spans="2:11" ht="50.25" customHeight="1" thickBot="1" x14ac:dyDescent="0.3">
      <c r="B8" s="16" t="s">
        <v>0</v>
      </c>
      <c r="C8" s="17" t="s">
        <v>1</v>
      </c>
      <c r="D8" s="17" t="s">
        <v>2</v>
      </c>
      <c r="E8" s="17" t="s">
        <v>3</v>
      </c>
      <c r="F8" s="17" t="s">
        <v>4</v>
      </c>
      <c r="G8" s="17" t="s">
        <v>5</v>
      </c>
      <c r="I8" s="18" t="s">
        <v>6</v>
      </c>
      <c r="J8" s="19"/>
    </row>
    <row r="9" spans="2:11" x14ac:dyDescent="0.25">
      <c r="B9" s="20"/>
      <c r="C9" s="21"/>
      <c r="D9" s="21"/>
      <c r="E9" s="22"/>
      <c r="F9" s="21"/>
      <c r="G9" s="23"/>
    </row>
    <row r="10" spans="2:11" ht="16.5" customHeight="1" x14ac:dyDescent="0.25">
      <c r="B10" s="24" t="s">
        <v>7</v>
      </c>
      <c r="C10" s="25">
        <f>'[1]presupuesto 2023'!H9</f>
        <v>800</v>
      </c>
      <c r="D10" s="25">
        <f>'[1]presupuesto 2023'!I9</f>
        <v>800</v>
      </c>
      <c r="E10" s="25">
        <f>'[1]presupuesto 2023'!J9</f>
        <v>404</v>
      </c>
      <c r="F10" s="25">
        <f>'[1]presupuesto 2023'!K9</f>
        <v>0</v>
      </c>
      <c r="G10" s="25">
        <f>'[1]presupuesto 2023'!L9</f>
        <v>396</v>
      </c>
      <c r="K10"/>
    </row>
    <row r="11" spans="2:11" x14ac:dyDescent="0.25">
      <c r="B11" s="26"/>
      <c r="C11" s="21"/>
      <c r="D11" s="21"/>
      <c r="E11" s="22"/>
      <c r="F11" s="21"/>
      <c r="G11" s="27"/>
      <c r="I11" s="28"/>
      <c r="J11" s="29"/>
      <c r="K11" s="29"/>
    </row>
    <row r="12" spans="2:11" x14ac:dyDescent="0.25">
      <c r="B12" s="24" t="s">
        <v>8</v>
      </c>
      <c r="C12" s="25">
        <f>'[1]presupuesto 2023'!H11</f>
        <v>27873.93</v>
      </c>
      <c r="D12" s="25">
        <f>'[1]presupuesto 2023'!I11</f>
        <v>26402.9</v>
      </c>
      <c r="E12" s="25">
        <f>'[1]presupuesto 2023'!J11</f>
        <v>24077.9</v>
      </c>
      <c r="F12" s="25">
        <f>'[1]presupuesto 2023'!K11</f>
        <v>0</v>
      </c>
      <c r="G12" s="25">
        <f>'[1]presupuesto 2023'!L11</f>
        <v>2325</v>
      </c>
      <c r="I12" s="30"/>
      <c r="J12" s="31"/>
      <c r="K12" s="31"/>
    </row>
    <row r="13" spans="2:11" x14ac:dyDescent="0.25">
      <c r="B13" s="26"/>
      <c r="C13" s="21"/>
      <c r="D13" s="21"/>
      <c r="E13" s="22"/>
      <c r="F13" s="21"/>
      <c r="G13" s="27"/>
      <c r="I13" s="30"/>
      <c r="J13" s="31"/>
      <c r="K13" s="31"/>
    </row>
    <row r="14" spans="2:11" x14ac:dyDescent="0.25">
      <c r="B14" s="24" t="s">
        <v>9</v>
      </c>
      <c r="C14" s="25">
        <f>'[1]presupuesto 2023'!H13</f>
        <v>29008.05</v>
      </c>
      <c r="D14" s="25">
        <f>'[1]presupuesto 2023'!I13</f>
        <v>29008.05</v>
      </c>
      <c r="E14" s="25">
        <f>'[1]presupuesto 2023'!J13</f>
        <v>9873.1500000000015</v>
      </c>
      <c r="F14" s="25">
        <f>'[1]presupuesto 2023'!K13</f>
        <v>0</v>
      </c>
      <c r="G14" s="25">
        <f>'[1]presupuesto 2023'!L13</f>
        <v>19134.899999999998</v>
      </c>
      <c r="I14" s="30"/>
      <c r="J14" s="31"/>
      <c r="K14" s="31"/>
    </row>
    <row r="15" spans="2:11" x14ac:dyDescent="0.25">
      <c r="B15" s="26"/>
      <c r="C15" s="21"/>
      <c r="D15" s="21"/>
      <c r="E15" s="22"/>
      <c r="F15" s="21"/>
      <c r="G15" s="27"/>
      <c r="I15" s="30"/>
      <c r="J15" s="31"/>
      <c r="K15" s="31"/>
    </row>
    <row r="16" spans="2:11" x14ac:dyDescent="0.25">
      <c r="B16" s="24" t="s">
        <v>10</v>
      </c>
      <c r="C16" s="25">
        <f>'[1]presupuesto 2023'!H15</f>
        <v>193491.9999999851</v>
      </c>
      <c r="D16" s="25">
        <f>'[1]presupuesto 2023'!I15</f>
        <v>193491.9999999702</v>
      </c>
      <c r="E16" s="25">
        <f>'[1]presupuesto 2023'!J15</f>
        <v>159673.28999999998</v>
      </c>
      <c r="F16" s="25">
        <f>'[1]presupuesto 2023'!K15</f>
        <v>0</v>
      </c>
      <c r="G16" s="25">
        <f>'[1]presupuesto 2023'!L15</f>
        <v>33818.709999970204</v>
      </c>
      <c r="I16" s="30"/>
      <c r="J16" s="31"/>
      <c r="K16" s="31"/>
    </row>
    <row r="17" spans="2:13" x14ac:dyDescent="0.25">
      <c r="B17" s="32" t="s">
        <v>11</v>
      </c>
      <c r="C17" s="33">
        <f>'[1]presupuesto 2023'!H16</f>
        <v>4400</v>
      </c>
      <c r="D17" s="33">
        <f>'[1]presupuesto 2023'!I16</f>
        <v>4400</v>
      </c>
      <c r="E17" s="33">
        <f>'[1]presupuesto 2023'!J16</f>
        <v>1207.6099999999999</v>
      </c>
      <c r="F17" s="33">
        <f>'[1]presupuesto 2023'!K16</f>
        <v>0</v>
      </c>
      <c r="G17" s="34">
        <f>'[1]presupuesto 2023'!L16</f>
        <v>3192.3900000000003</v>
      </c>
      <c r="I17" s="28"/>
      <c r="J17" s="29"/>
      <c r="K17" s="29"/>
    </row>
    <row r="18" spans="2:13" x14ac:dyDescent="0.25">
      <c r="B18" s="32" t="s">
        <v>12</v>
      </c>
      <c r="C18" s="33">
        <f>'[1]presupuesto 2023'!H17</f>
        <v>189091.9999999851</v>
      </c>
      <c r="D18" s="33">
        <f>'[1]presupuesto 2023'!I17</f>
        <v>189091.9999999702</v>
      </c>
      <c r="E18" s="33">
        <f>'[1]presupuesto 2023'!J17</f>
        <v>158465.68</v>
      </c>
      <c r="F18" s="33">
        <f>'[1]presupuesto 2023'!K17</f>
        <v>0</v>
      </c>
      <c r="G18" s="34">
        <f>'[1]presupuesto 2023'!L17</f>
        <v>30626.319999970205</v>
      </c>
      <c r="I18" s="35"/>
      <c r="J18" s="35"/>
      <c r="K18" s="29"/>
    </row>
    <row r="19" spans="2:13" x14ac:dyDescent="0.25">
      <c r="B19" s="36"/>
      <c r="C19" s="37"/>
      <c r="D19" s="37"/>
      <c r="E19" s="37"/>
      <c r="F19" s="37"/>
      <c r="G19" s="38"/>
      <c r="I19" s="35"/>
      <c r="J19" s="35"/>
      <c r="K19" s="29"/>
    </row>
    <row r="20" spans="2:13" x14ac:dyDescent="0.25">
      <c r="B20" s="24" t="s">
        <v>13</v>
      </c>
      <c r="C20" s="25">
        <f>'[1]presupuesto 2023'!H19</f>
        <v>2154472.4400000013</v>
      </c>
      <c r="D20" s="25">
        <f>'[1]presupuesto 2023'!I19</f>
        <v>2208667.8199999966</v>
      </c>
      <c r="E20" s="25">
        <f>'[1]presupuesto 2023'!J19</f>
        <v>2897219.74</v>
      </c>
      <c r="F20" s="25">
        <f>'[1]presupuesto 2023'!K19</f>
        <v>0</v>
      </c>
      <c r="G20" s="25">
        <f>'[1]presupuesto 2023'!L19</f>
        <v>-688551.92000000377</v>
      </c>
      <c r="I20" s="28"/>
      <c r="J20" s="29"/>
      <c r="K20" s="29"/>
    </row>
    <row r="21" spans="2:13" x14ac:dyDescent="0.25">
      <c r="B21" s="32" t="s">
        <v>14</v>
      </c>
      <c r="C21" s="33">
        <f>'[1]presupuesto 2023'!H20</f>
        <v>4500</v>
      </c>
      <c r="D21" s="33">
        <f>'[1]presupuesto 2023'!I20</f>
        <v>4500</v>
      </c>
      <c r="E21" s="33">
        <f>'[1]presupuesto 2023'!J20</f>
        <v>1313.98</v>
      </c>
      <c r="F21" s="33">
        <f>'[1]presupuesto 2023'!K20</f>
        <v>0</v>
      </c>
      <c r="G21" s="34">
        <f>'[1]presupuesto 2023'!L20</f>
        <v>3186.02</v>
      </c>
      <c r="I21" s="28"/>
      <c r="J21" s="29"/>
      <c r="K21" s="29"/>
    </row>
    <row r="22" spans="2:13" x14ac:dyDescent="0.25">
      <c r="B22" s="32" t="s">
        <v>15</v>
      </c>
      <c r="C22" s="33">
        <f>'[1]presupuesto 2023'!H21</f>
        <v>833395.16</v>
      </c>
      <c r="D22" s="33">
        <f>'[1]presupuesto 2023'!I21</f>
        <v>836105.16</v>
      </c>
      <c r="E22" s="33">
        <f>'[1]presupuesto 2023'!J21</f>
        <v>747846.30999999994</v>
      </c>
      <c r="F22" s="33">
        <f>'[1]presupuesto 2023'!K21</f>
        <v>0</v>
      </c>
      <c r="G22" s="34">
        <f>'[1]presupuesto 2023'!L21</f>
        <v>88258.850000000093</v>
      </c>
      <c r="I22" s="35"/>
      <c r="J22" s="35"/>
      <c r="K22" s="29"/>
      <c r="M22" s="39"/>
    </row>
    <row r="23" spans="2:13" x14ac:dyDescent="0.25">
      <c r="B23" s="32" t="s">
        <v>16</v>
      </c>
      <c r="C23" s="33">
        <f>'[1]presupuesto 2023'!H22</f>
        <v>1274567.2800000012</v>
      </c>
      <c r="D23" s="33">
        <f>'[1]presupuesto 2023'!I22</f>
        <v>1326052.6599999964</v>
      </c>
      <c r="E23" s="33">
        <f>'[1]presupuesto 2023'!J22</f>
        <v>2111507.8600000003</v>
      </c>
      <c r="F23" s="33">
        <f>'[1]presupuesto 2023'!K22</f>
        <v>0</v>
      </c>
      <c r="G23" s="34">
        <f>'[1]presupuesto 2023'!L22</f>
        <v>-785455.20000000391</v>
      </c>
      <c r="I23" s="35"/>
      <c r="J23" s="35"/>
      <c r="K23" s="29"/>
    </row>
    <row r="24" spans="2:13" x14ac:dyDescent="0.25">
      <c r="B24" s="32" t="s">
        <v>17</v>
      </c>
      <c r="C24" s="33">
        <f>'[1]presupuesto 2023'!H23</f>
        <v>42010</v>
      </c>
      <c r="D24" s="33">
        <f>'[1]presupuesto 2023'!I23</f>
        <v>42010</v>
      </c>
      <c r="E24" s="33">
        <f>'[1]presupuesto 2023'!J23</f>
        <v>36551.589999999997</v>
      </c>
      <c r="F24" s="33">
        <f>'[1]presupuesto 2023'!K23</f>
        <v>0</v>
      </c>
      <c r="G24" s="34">
        <f>'[1]presupuesto 2023'!L23</f>
        <v>5458.4100000000035</v>
      </c>
      <c r="I24" s="28"/>
      <c r="J24" s="29"/>
      <c r="K24" s="29"/>
    </row>
    <row r="25" spans="2:13" x14ac:dyDescent="0.25">
      <c r="B25" s="40"/>
      <c r="C25" s="37"/>
      <c r="D25" s="37"/>
      <c r="E25" s="37"/>
      <c r="F25" s="37"/>
      <c r="G25" s="38"/>
      <c r="I25" s="28"/>
      <c r="J25" s="29"/>
      <c r="K25" s="29"/>
    </row>
    <row r="26" spans="2:13" x14ac:dyDescent="0.25">
      <c r="B26" s="41" t="s">
        <v>18</v>
      </c>
      <c r="C26" s="25">
        <f>'[1]presupuesto 2023'!H25</f>
        <v>93105737.629999995</v>
      </c>
      <c r="D26" s="25">
        <f>'[1]presupuesto 2023'!I25</f>
        <v>95380340.730000004</v>
      </c>
      <c r="E26" s="25">
        <f>'[1]presupuesto 2023'!J25</f>
        <v>72696313.709999993</v>
      </c>
      <c r="F26" s="25">
        <f>'[1]presupuesto 2023'!K25</f>
        <v>0</v>
      </c>
      <c r="G26" s="25">
        <f>'[1]presupuesto 2023'!L25</f>
        <v>22684027.020000011</v>
      </c>
      <c r="I26" s="28"/>
      <c r="J26" s="29"/>
      <c r="K26" s="29"/>
    </row>
    <row r="27" spans="2:13" x14ac:dyDescent="0.25">
      <c r="B27" s="32" t="s">
        <v>19</v>
      </c>
      <c r="C27" s="33">
        <f>'[1]presupuesto 2023'!H26</f>
        <v>19100</v>
      </c>
      <c r="D27" s="33">
        <f>'[1]presupuesto 2023'!I26</f>
        <v>19100</v>
      </c>
      <c r="E27" s="33">
        <f>'[1]presupuesto 2023'!J26</f>
        <v>9708.9700000000012</v>
      </c>
      <c r="F27" s="33">
        <f>'[1]presupuesto 2023'!K26</f>
        <v>0</v>
      </c>
      <c r="G27" s="34">
        <f>'[1]presupuesto 2023'!L26</f>
        <v>9391.0299999999988</v>
      </c>
      <c r="I27" s="28"/>
      <c r="J27" s="29"/>
      <c r="K27" s="29"/>
    </row>
    <row r="28" spans="2:13" x14ac:dyDescent="0.25">
      <c r="B28" s="32" t="s">
        <v>20</v>
      </c>
      <c r="C28" s="33">
        <f>'[1]presupuesto 2023'!H27</f>
        <v>34419859.729999997</v>
      </c>
      <c r="D28" s="33">
        <f>'[1]presupuesto 2023'!I27</f>
        <v>35894484.350000001</v>
      </c>
      <c r="E28" s="33">
        <f>'[1]presupuesto 2023'!J27</f>
        <v>30664753.029999997</v>
      </c>
      <c r="F28" s="33">
        <f>'[1]presupuesto 2023'!K27</f>
        <v>0</v>
      </c>
      <c r="G28" s="34">
        <f>'[1]presupuesto 2023'!L27</f>
        <v>5229731.320000004</v>
      </c>
      <c r="I28" s="28"/>
      <c r="J28" s="29"/>
      <c r="K28" s="29"/>
    </row>
    <row r="29" spans="2:13" x14ac:dyDescent="0.25">
      <c r="B29" s="32" t="s">
        <v>21</v>
      </c>
      <c r="C29" s="33">
        <f>'[1]presupuesto 2023'!H28</f>
        <v>21708502.190000001</v>
      </c>
      <c r="D29" s="33">
        <f>'[1]presupuesto 2023'!I28</f>
        <v>22477975.280000001</v>
      </c>
      <c r="E29" s="33">
        <f>'[1]presupuesto 2023'!J28</f>
        <v>19643329.25</v>
      </c>
      <c r="F29" s="33">
        <f>'[1]presupuesto 2023'!K28</f>
        <v>0</v>
      </c>
      <c r="G29" s="34">
        <f>'[1]presupuesto 2023'!L28</f>
        <v>2834646.0300000012</v>
      </c>
      <c r="I29" s="42"/>
      <c r="J29" s="43"/>
      <c r="K29" s="43"/>
    </row>
    <row r="30" spans="2:13" x14ac:dyDescent="0.25">
      <c r="B30" s="32" t="s">
        <v>22</v>
      </c>
      <c r="C30" s="33">
        <f>'[1]presupuesto 2023'!H29</f>
        <v>36958275.710000001</v>
      </c>
      <c r="D30" s="33">
        <f>'[1]presupuesto 2023'!I29</f>
        <v>36988781.100000001</v>
      </c>
      <c r="E30" s="33">
        <f>'[1]presupuesto 2023'!J29</f>
        <v>22378522.459999997</v>
      </c>
      <c r="F30" s="33">
        <f>'[1]presupuesto 2023'!K29</f>
        <v>0</v>
      </c>
      <c r="G30" s="34">
        <f>'[1]presupuesto 2023'!L29</f>
        <v>14610258.640000004</v>
      </c>
      <c r="I30" s="42"/>
      <c r="J30" s="43"/>
      <c r="K30" s="43"/>
    </row>
    <row r="31" spans="2:13" x14ac:dyDescent="0.25">
      <c r="B31" s="44"/>
      <c r="C31" s="45"/>
      <c r="D31" s="45"/>
      <c r="E31" s="45"/>
      <c r="F31" s="45"/>
      <c r="G31" s="45"/>
      <c r="I31" s="30"/>
      <c r="J31" s="31"/>
      <c r="K31" s="31"/>
    </row>
    <row r="32" spans="2:13" x14ac:dyDescent="0.25">
      <c r="B32" s="41" t="s">
        <v>23</v>
      </c>
      <c r="C32" s="25">
        <f>'[1]presupuesto 2023'!H31</f>
        <v>11729520.17</v>
      </c>
      <c r="D32" s="25">
        <f>'[1]presupuesto 2023'!I31</f>
        <v>11560959.49</v>
      </c>
      <c r="E32" s="25">
        <f>'[1]presupuesto 2023'!J31</f>
        <v>10302585.439999998</v>
      </c>
      <c r="F32" s="25">
        <f>'[1]presupuesto 2023'!K31</f>
        <v>0</v>
      </c>
      <c r="G32" s="25">
        <f>'[1]presupuesto 2023'!L31</f>
        <v>1258374.0500000014</v>
      </c>
      <c r="I32" s="30"/>
      <c r="J32" s="31"/>
      <c r="K32" s="31"/>
    </row>
    <row r="33" spans="2:11" x14ac:dyDescent="0.25">
      <c r="B33" s="32" t="s">
        <v>24</v>
      </c>
      <c r="C33" s="33">
        <f>'[1]presupuesto 2023'!H32</f>
        <v>15542.27</v>
      </c>
      <c r="D33" s="33">
        <f>'[1]presupuesto 2023'!I32</f>
        <v>16042.27</v>
      </c>
      <c r="E33" s="33">
        <f>'[1]presupuesto 2023'!J32</f>
        <v>7543.09</v>
      </c>
      <c r="F33" s="33">
        <f>'[1]presupuesto 2023'!K32</f>
        <v>0</v>
      </c>
      <c r="G33" s="34">
        <f>'[1]presupuesto 2023'!L32</f>
        <v>8499.18</v>
      </c>
      <c r="I33" s="46"/>
      <c r="J33" s="47"/>
      <c r="K33" s="47"/>
    </row>
    <row r="34" spans="2:11" x14ac:dyDescent="0.25">
      <c r="B34" s="32" t="s">
        <v>25</v>
      </c>
      <c r="C34" s="33">
        <f>'[1]presupuesto 2023'!H33</f>
        <v>10882978.92</v>
      </c>
      <c r="D34" s="33">
        <f>'[1]presupuesto 2023'!I33</f>
        <v>10706134.42</v>
      </c>
      <c r="E34" s="33">
        <f>'[1]presupuesto 2023'!J33</f>
        <v>9644674.1499999985</v>
      </c>
      <c r="F34" s="33">
        <f>'[1]presupuesto 2023'!K33</f>
        <v>0</v>
      </c>
      <c r="G34" s="34">
        <f>'[1]presupuesto 2023'!L33</f>
        <v>1061460.2700000014</v>
      </c>
      <c r="I34" s="28"/>
      <c r="J34" s="29"/>
      <c r="K34" s="29"/>
    </row>
    <row r="35" spans="2:11" x14ac:dyDescent="0.25">
      <c r="B35" s="32" t="s">
        <v>26</v>
      </c>
      <c r="C35" s="33">
        <f>'[1]presupuesto 2023'!H34</f>
        <v>830998.98</v>
      </c>
      <c r="D35" s="33">
        <f>'[1]presupuesto 2023'!I34</f>
        <v>838782.8</v>
      </c>
      <c r="E35" s="33">
        <f>'[1]presupuesto 2023'!J34</f>
        <v>650368.19999999995</v>
      </c>
      <c r="F35" s="33">
        <f>'[1]presupuesto 2023'!K34</f>
        <v>0</v>
      </c>
      <c r="G35" s="34">
        <f>'[1]presupuesto 2023'!L34</f>
        <v>188414.60000000009</v>
      </c>
      <c r="I35" s="30"/>
      <c r="J35" s="31"/>
      <c r="K35" s="31"/>
    </row>
    <row r="36" spans="2:11" x14ac:dyDescent="0.25">
      <c r="B36" s="48"/>
      <c r="C36" s="49"/>
      <c r="D36" s="49"/>
      <c r="E36" s="49"/>
      <c r="F36" s="49"/>
      <c r="G36" s="50"/>
      <c r="I36" s="30"/>
      <c r="J36" s="31"/>
      <c r="K36" s="31"/>
    </row>
    <row r="37" spans="2:11" x14ac:dyDescent="0.25">
      <c r="B37" s="24" t="s">
        <v>27</v>
      </c>
      <c r="C37" s="25">
        <f>'[1]presupuesto 2023'!H36</f>
        <v>15975</v>
      </c>
      <c r="D37" s="25">
        <f>'[1]presupuesto 2023'!I36</f>
        <v>15975</v>
      </c>
      <c r="E37" s="25">
        <f>'[1]presupuesto 2023'!J36</f>
        <v>12202.699999999999</v>
      </c>
      <c r="F37" s="25">
        <f>'[1]presupuesto 2023'!K36</f>
        <v>0</v>
      </c>
      <c r="G37" s="51">
        <f>'[1]presupuesto 2023'!L36</f>
        <v>3772.3000000000011</v>
      </c>
      <c r="I37" s="52"/>
      <c r="J37" s="53"/>
      <c r="K37" s="53"/>
    </row>
    <row r="38" spans="2:11" x14ac:dyDescent="0.25">
      <c r="B38" s="36"/>
      <c r="C38" s="37"/>
      <c r="D38" s="37"/>
      <c r="E38" s="37"/>
      <c r="F38" s="37"/>
      <c r="G38" s="38"/>
      <c r="I38" s="52"/>
      <c r="J38" s="53"/>
      <c r="K38" s="53"/>
    </row>
    <row r="39" spans="2:11" x14ac:dyDescent="0.25">
      <c r="B39" s="54" t="s">
        <v>28</v>
      </c>
      <c r="C39" s="55">
        <f>'[1]presupuesto 2023'!H38</f>
        <v>77743727.729999989</v>
      </c>
      <c r="D39" s="55">
        <f>'[1]presupuesto 2023'!I38</f>
        <v>79982650.839999974</v>
      </c>
      <c r="E39" s="55">
        <f>'[1]presupuesto 2023'!J38</f>
        <v>62076497.359999999</v>
      </c>
      <c r="F39" s="55">
        <f>'[1]presupuesto 2023'!K38</f>
        <v>0</v>
      </c>
      <c r="G39" s="56">
        <f>'[1]presupuesto 2023'!L38</f>
        <v>17906153.479999974</v>
      </c>
      <c r="I39" s="52"/>
      <c r="J39" s="53"/>
      <c r="K39" s="53"/>
    </row>
    <row r="40" spans="2:11" x14ac:dyDescent="0.25">
      <c r="B40" s="54" t="s">
        <v>29</v>
      </c>
      <c r="C40" s="55">
        <f>'[1]presupuesto 2023'!H39</f>
        <v>29513151.489999998</v>
      </c>
      <c r="D40" s="55">
        <f>'[1]presupuesto 2023'!I39</f>
        <v>29432995.149999999</v>
      </c>
      <c r="E40" s="55">
        <f>'[1]presupuesto 2023'!J39</f>
        <v>24025852.569999993</v>
      </c>
      <c r="F40" s="55">
        <f>'[1]presupuesto 2023'!K39</f>
        <v>0</v>
      </c>
      <c r="G40" s="56">
        <f>'[1]presupuesto 2023'!L39</f>
        <v>5407142.5800000057</v>
      </c>
      <c r="I40" s="57"/>
      <c r="J40" s="58"/>
      <c r="K40" s="58"/>
    </row>
    <row r="41" spans="2:11" x14ac:dyDescent="0.25">
      <c r="B41" s="59"/>
      <c r="C41" s="37"/>
      <c r="D41" s="37"/>
      <c r="E41" s="37"/>
      <c r="F41" s="37"/>
      <c r="G41" s="60"/>
      <c r="I41" s="61"/>
      <c r="J41" s="61"/>
      <c r="K41" s="61"/>
    </row>
    <row r="42" spans="2:11" ht="15.75" x14ac:dyDescent="0.25">
      <c r="B42" s="62" t="s">
        <v>30</v>
      </c>
      <c r="C42" s="63">
        <f>'[1]presupuesto 2023'!H41</f>
        <v>107256879.21999998</v>
      </c>
      <c r="D42" s="63">
        <f>'[1]presupuesto 2023'!I41</f>
        <v>109415645.98999998</v>
      </c>
      <c r="E42" s="63">
        <f>'[1]presupuesto 2023'!J41</f>
        <v>86102349.929999992</v>
      </c>
      <c r="F42" s="63">
        <f>'[1]presupuesto 2023'!K41</f>
        <v>0</v>
      </c>
      <c r="G42" s="64">
        <f>'[1]presupuesto 2023'!L41</f>
        <v>23313296.059999987</v>
      </c>
      <c r="I42" s="28"/>
      <c r="J42" s="29"/>
      <c r="K42" s="29"/>
    </row>
    <row r="43" spans="2:11" ht="15.75" thickBot="1" x14ac:dyDescent="0.3">
      <c r="B43" s="65"/>
      <c r="C43" s="3"/>
      <c r="D43" s="3"/>
      <c r="E43" s="3"/>
      <c r="F43" s="3"/>
      <c r="G43" s="66"/>
      <c r="I43" s="30"/>
      <c r="J43" s="31"/>
      <c r="K43" s="31"/>
    </row>
    <row r="44" spans="2:11" ht="15.75" thickBot="1" x14ac:dyDescent="0.3">
      <c r="B44" s="67" t="s">
        <v>31</v>
      </c>
      <c r="C44" s="68"/>
      <c r="D44" s="68"/>
      <c r="E44" s="68"/>
      <c r="F44" s="68"/>
      <c r="G44" s="69"/>
      <c r="I44" s="30"/>
      <c r="J44" s="31"/>
      <c r="K44" s="31"/>
    </row>
    <row r="45" spans="2:11" x14ac:dyDescent="0.25">
      <c r="B45" s="70" t="s">
        <v>32</v>
      </c>
      <c r="C45" s="71">
        <f>'[1]presupuesto 2023'!H44</f>
        <v>109041920.06000002</v>
      </c>
      <c r="D45" s="71">
        <f>'[1]presupuesto 2023'!I44</f>
        <v>109076818.05000003</v>
      </c>
      <c r="E45" s="71">
        <f>'[1]presupuesto 2023'!J44</f>
        <v>103861049.92</v>
      </c>
      <c r="F45" s="71">
        <f>'[1]presupuesto 2023'!K44</f>
        <v>483701.48</v>
      </c>
      <c r="G45" s="72">
        <f>'[1]presupuesto 2023'!L44</f>
        <v>4732066.6500000246</v>
      </c>
    </row>
    <row r="46" spans="2:11" ht="15.75" thickBot="1" x14ac:dyDescent="0.3">
      <c r="B46" s="73" t="s">
        <v>33</v>
      </c>
      <c r="C46" s="74">
        <f>'[1]presupuesto 2023'!H45</f>
        <v>109041920.06000002</v>
      </c>
      <c r="D46" s="74">
        <f>'[1]presupuesto 2023'!I45</f>
        <v>109076818.05000003</v>
      </c>
      <c r="E46" s="74">
        <f>'[1]presupuesto 2023'!J45</f>
        <v>103861049.92</v>
      </c>
      <c r="F46" s="74">
        <f>'[1]presupuesto 2023'!K45</f>
        <v>483701.48</v>
      </c>
      <c r="G46" s="75">
        <f>'[1]presupuesto 2023'!L45</f>
        <v>4732066.6500000246</v>
      </c>
    </row>
    <row r="47" spans="2:11" ht="15.75" thickBot="1" x14ac:dyDescent="0.3">
      <c r="B47" s="65"/>
      <c r="C47" s="3"/>
      <c r="D47" s="3"/>
      <c r="E47" s="3"/>
      <c r="F47" s="3"/>
      <c r="G47" s="66"/>
    </row>
    <row r="48" spans="2:11" ht="15.75" thickBot="1" x14ac:dyDescent="0.3">
      <c r="B48" s="76" t="s">
        <v>34</v>
      </c>
      <c r="C48" s="77"/>
      <c r="D48" s="77"/>
      <c r="E48" s="77"/>
      <c r="F48" s="77"/>
      <c r="G48" s="78"/>
    </row>
    <row r="49" spans="2:11" x14ac:dyDescent="0.25">
      <c r="B49" s="70" t="s">
        <v>32</v>
      </c>
      <c r="C49" s="71">
        <f>'[1]presupuesto 2023'!H48</f>
        <v>54522611.530000001</v>
      </c>
      <c r="D49" s="71">
        <f>'[1]presupuesto 2023'!I48</f>
        <v>54522611.530000001</v>
      </c>
      <c r="E49" s="71">
        <f>'[1]presupuesto 2023'!J48</f>
        <v>54181655.590000004</v>
      </c>
      <c r="F49" s="79">
        <f>'[1]presupuesto 2023'!K48</f>
        <v>0</v>
      </c>
      <c r="G49" s="72">
        <f>'[1]presupuesto 2023'!L48</f>
        <v>340955.93999999762</v>
      </c>
    </row>
    <row r="50" spans="2:11" ht="15.75" thickBot="1" x14ac:dyDescent="0.3">
      <c r="B50" s="80" t="s">
        <v>33</v>
      </c>
      <c r="C50" s="81">
        <f>'[1]presupuesto 2023'!H49</f>
        <v>54522611.530000001</v>
      </c>
      <c r="D50" s="81">
        <f>'[1]presupuesto 2023'!I49</f>
        <v>54522611.530000001</v>
      </c>
      <c r="E50" s="81">
        <f>'[1]presupuesto 2023'!J49</f>
        <v>54181655.590000004</v>
      </c>
      <c r="F50" s="81">
        <f>'[1]presupuesto 2023'!K49</f>
        <v>0</v>
      </c>
      <c r="G50" s="82">
        <f>'[1]presupuesto 2023'!L49</f>
        <v>340955.93999999762</v>
      </c>
    </row>
    <row r="51" spans="2:11" ht="15.75" thickBot="1" x14ac:dyDescent="0.3">
      <c r="B51" s="83"/>
      <c r="C51" s="84"/>
      <c r="D51" s="84"/>
      <c r="E51" s="3"/>
      <c r="F51" s="84"/>
      <c r="G51" s="85"/>
    </row>
    <row r="52" spans="2:11" ht="15.75" thickBot="1" x14ac:dyDescent="0.3">
      <c r="B52" s="67" t="s">
        <v>35</v>
      </c>
      <c r="C52" s="68"/>
      <c r="D52" s="68"/>
      <c r="E52" s="68"/>
      <c r="F52" s="68"/>
      <c r="G52" s="69"/>
    </row>
    <row r="53" spans="2:11" x14ac:dyDescent="0.25">
      <c r="B53" s="70" t="s">
        <v>32</v>
      </c>
      <c r="C53" s="86">
        <f>'[1]presupuesto 2023'!H52</f>
        <v>1300000</v>
      </c>
      <c r="D53" s="86">
        <f>'[1]presupuesto 2023'!I52</f>
        <v>1300000</v>
      </c>
      <c r="E53" s="86">
        <f>'[1]presupuesto 2023'!J52</f>
        <v>3968014.14</v>
      </c>
      <c r="F53" s="87">
        <f>'[1]presupuesto 2023'!K52</f>
        <v>0</v>
      </c>
      <c r="G53" s="88">
        <f>'[1]presupuesto 2023'!L52</f>
        <v>-2668014.14</v>
      </c>
    </row>
    <row r="54" spans="2:11" ht="15.75" thickBot="1" x14ac:dyDescent="0.3">
      <c r="B54" s="73" t="s">
        <v>33</v>
      </c>
      <c r="C54" s="74">
        <f>'[1]presupuesto 2023'!H53</f>
        <v>1300000</v>
      </c>
      <c r="D54" s="74">
        <f>'[1]presupuesto 2023'!I53</f>
        <v>1300000</v>
      </c>
      <c r="E54" s="74">
        <f>'[1]presupuesto 2023'!J53</f>
        <v>3968014.14</v>
      </c>
      <c r="F54" s="74">
        <f>'[1]presupuesto 2023'!K53</f>
        <v>0</v>
      </c>
      <c r="G54" s="75">
        <f>'[1]presupuesto 2023'!L53</f>
        <v>-2668014.14</v>
      </c>
    </row>
    <row r="55" spans="2:11" ht="15.75" thickBot="1" x14ac:dyDescent="0.3">
      <c r="B55" s="83"/>
      <c r="C55" s="84"/>
      <c r="D55" s="89"/>
      <c r="E55" s="3"/>
      <c r="F55" s="84"/>
      <c r="G55" s="85"/>
    </row>
    <row r="56" spans="2:11" x14ac:dyDescent="0.25">
      <c r="B56" s="90" t="s">
        <v>36</v>
      </c>
      <c r="C56" s="91"/>
      <c r="D56" s="91"/>
      <c r="E56" s="91"/>
      <c r="F56" s="91"/>
      <c r="G56" s="92"/>
    </row>
    <row r="57" spans="2:11" x14ac:dyDescent="0.25">
      <c r="B57" s="93" t="s">
        <v>37</v>
      </c>
      <c r="C57" s="94">
        <f>'[1]presupuesto 2023'!H56</f>
        <v>0</v>
      </c>
      <c r="D57" s="94">
        <f>'[1]presupuesto 2023'!I56</f>
        <v>0</v>
      </c>
      <c r="E57" s="94">
        <f>'[1]presupuesto 2023'!J56</f>
        <v>1115116.93</v>
      </c>
      <c r="F57" s="94">
        <f>'[1]presupuesto 2023'!K56</f>
        <v>0</v>
      </c>
      <c r="G57" s="95">
        <f>'[1]presupuesto 2023'!L56</f>
        <v>-1115116.93</v>
      </c>
      <c r="J57" s="96"/>
      <c r="K57" s="96"/>
    </row>
    <row r="58" spans="2:11" x14ac:dyDescent="0.25">
      <c r="B58" s="93" t="s">
        <v>38</v>
      </c>
      <c r="C58" s="94">
        <f>'[1]presupuesto 2023'!H57</f>
        <v>0</v>
      </c>
      <c r="D58" s="94">
        <f>'[1]presupuesto 2023'!I57</f>
        <v>0</v>
      </c>
      <c r="E58" s="94">
        <f>'[1]presupuesto 2023'!J57</f>
        <v>0</v>
      </c>
      <c r="F58" s="94">
        <f>'[1]presupuesto 2023'!K57</f>
        <v>0</v>
      </c>
      <c r="G58" s="95">
        <f>'[1]presupuesto 2023'!L57</f>
        <v>0</v>
      </c>
      <c r="J58" s="96"/>
      <c r="K58" s="96"/>
    </row>
    <row r="59" spans="2:11" x14ac:dyDescent="0.25">
      <c r="B59" s="97" t="s">
        <v>39</v>
      </c>
      <c r="C59" s="98">
        <f>'[1]presupuesto 2023'!H58</f>
        <v>0</v>
      </c>
      <c r="D59" s="98">
        <f>'[1]presupuesto 2023'!I58</f>
        <v>0</v>
      </c>
      <c r="E59" s="94">
        <f>'[1]presupuesto 2023'!J58</f>
        <v>0</v>
      </c>
      <c r="F59" s="94">
        <f>'[1]presupuesto 2023'!K58</f>
        <v>0</v>
      </c>
      <c r="G59" s="95">
        <f>'[1]presupuesto 2023'!L58</f>
        <v>0</v>
      </c>
    </row>
    <row r="60" spans="2:11" x14ac:dyDescent="0.25">
      <c r="B60" s="97" t="s">
        <v>40</v>
      </c>
      <c r="C60" s="98">
        <f>'[1]presupuesto 2023'!H59</f>
        <v>0</v>
      </c>
      <c r="D60" s="98">
        <f>'[1]presupuesto 2023'!I59</f>
        <v>0</v>
      </c>
      <c r="E60" s="99">
        <f>'[1]presupuesto 2023'!J59</f>
        <v>858821.8</v>
      </c>
      <c r="F60" s="94">
        <f>'[1]presupuesto 2023'!K59</f>
        <v>0</v>
      </c>
      <c r="G60" s="95">
        <f>'[1]presupuesto 2023'!L59</f>
        <v>-858821.8</v>
      </c>
    </row>
    <row r="61" spans="2:11" ht="15.75" thickBot="1" x14ac:dyDescent="0.3">
      <c r="B61" s="93" t="s">
        <v>41</v>
      </c>
      <c r="C61" s="94">
        <f>'[1]presupuesto 2023'!H60</f>
        <v>0</v>
      </c>
      <c r="D61" s="94">
        <f>'[1]presupuesto 2023'!I60</f>
        <v>0</v>
      </c>
      <c r="E61" s="100">
        <f>'[1]presupuesto 2023'!J60</f>
        <v>0</v>
      </c>
      <c r="F61" s="101">
        <f>'[1]presupuesto 2023'!K60</f>
        <v>0</v>
      </c>
      <c r="G61" s="102">
        <f>'[1]presupuesto 2023'!L60</f>
        <v>0</v>
      </c>
    </row>
    <row r="62" spans="2:11" ht="15.75" thickBot="1" x14ac:dyDescent="0.3">
      <c r="B62" s="103" t="s">
        <v>33</v>
      </c>
      <c r="C62" s="104">
        <f>'[1]presupuesto 2023'!H61</f>
        <v>0</v>
      </c>
      <c r="D62" s="104">
        <f>'[1]presupuesto 2023'!I61</f>
        <v>0</v>
      </c>
      <c r="E62" s="104">
        <f>'[1]presupuesto 2023'!J61</f>
        <v>1973938.73</v>
      </c>
      <c r="F62" s="104">
        <f>'[1]presupuesto 2023'!K61</f>
        <v>0</v>
      </c>
      <c r="G62" s="104">
        <f>'[1]presupuesto 2023'!L61</f>
        <v>-1973938.73</v>
      </c>
    </row>
    <row r="63" spans="2:11" x14ac:dyDescent="0.25">
      <c r="B63" s="105"/>
      <c r="C63" s="106"/>
      <c r="D63" s="106"/>
      <c r="E63" s="106"/>
      <c r="F63" s="106"/>
      <c r="G63" s="107"/>
      <c r="I63" s="108"/>
      <c r="J63" s="108"/>
      <c r="K63" s="108"/>
    </row>
    <row r="64" spans="2:11" ht="16.5" thickBot="1" x14ac:dyDescent="0.3">
      <c r="B64" s="62" t="str">
        <f>+'[1]presupuesto 2023'!G63</f>
        <v>E2023-APR</v>
      </c>
      <c r="C64" s="63">
        <f>'[1]presupuesto 2023'!H63</f>
        <v>7006020.7199999997</v>
      </c>
      <c r="D64" s="63">
        <f>'[1]presupuesto 2023'!I63</f>
        <v>3312355.96</v>
      </c>
      <c r="E64" s="63">
        <f>'[1]presupuesto 2023'!J63</f>
        <v>0</v>
      </c>
      <c r="F64" s="63">
        <f>'[1]presupuesto 2023'!K63</f>
        <v>0</v>
      </c>
      <c r="G64" s="64">
        <f>'[1]presupuesto 2023'!L63</f>
        <v>3312355.96</v>
      </c>
      <c r="I64" s="108"/>
      <c r="J64" s="108"/>
      <c r="K64" s="108"/>
    </row>
    <row r="65" spans="2:11" ht="16.5" thickTop="1" thickBot="1" x14ac:dyDescent="0.3">
      <c r="B65" s="109"/>
      <c r="C65" s="3"/>
      <c r="D65" s="3"/>
      <c r="E65" s="3"/>
      <c r="F65" s="3"/>
      <c r="G65" s="66"/>
      <c r="H65" s="110" t="s">
        <v>42</v>
      </c>
      <c r="I65" s="111"/>
      <c r="J65" s="111"/>
      <c r="K65" s="112"/>
    </row>
    <row r="66" spans="2:11" ht="16.5" thickBot="1" x14ac:dyDescent="0.3">
      <c r="B66" s="113" t="s">
        <v>43</v>
      </c>
      <c r="C66" s="114">
        <f>'[1]presupuesto 2023'!H65</f>
        <v>279127431.52999997</v>
      </c>
      <c r="D66" s="114">
        <f>'[1]presupuesto 2023'!I65</f>
        <v>277627431.52999997</v>
      </c>
      <c r="E66" s="114">
        <f>'[1]presupuesto 2023'!J65</f>
        <v>248113069.57999998</v>
      </c>
      <c r="F66" s="114">
        <f>'[1]presupuesto 2023'!K65</f>
        <v>483701.48</v>
      </c>
      <c r="G66" s="114">
        <f>'[1]presupuesto 2023'!L65</f>
        <v>29030660.47000001</v>
      </c>
      <c r="H66" s="115" t="s">
        <v>44</v>
      </c>
      <c r="I66" s="116"/>
      <c r="J66" s="116"/>
      <c r="K66" s="117"/>
    </row>
    <row r="67" spans="2:11" x14ac:dyDescent="0.25">
      <c r="B67" s="118"/>
      <c r="C67" s="39"/>
      <c r="D67" s="39"/>
      <c r="E67" s="39"/>
      <c r="G67" s="39"/>
      <c r="I67" s="119"/>
      <c r="J67" s="119"/>
      <c r="K67" s="119"/>
    </row>
    <row r="68" spans="2:11" x14ac:dyDescent="0.25">
      <c r="C68" s="39"/>
      <c r="D68" s="39"/>
      <c r="E68" s="39"/>
      <c r="I68" s="119"/>
      <c r="J68" s="119"/>
      <c r="K68" s="119"/>
    </row>
    <row r="69" spans="2:11" x14ac:dyDescent="0.25">
      <c r="C69" s="39"/>
      <c r="D69" s="39"/>
      <c r="E69" s="39"/>
      <c r="I69" s="119"/>
      <c r="J69" s="119"/>
      <c r="K69" s="119"/>
    </row>
    <row r="70" spans="2:11" x14ac:dyDescent="0.25">
      <c r="C70" s="39"/>
      <c r="D70" s="39"/>
      <c r="I70" s="119"/>
      <c r="J70" s="119"/>
      <c r="K70" s="119"/>
    </row>
  </sheetData>
  <mergeCells count="1">
    <mergeCell ref="I8:J8"/>
  </mergeCells>
  <pageMargins left="0.7" right="0.7" top="0.75" bottom="0.75" header="0.3" footer="0.3"/>
  <pageSetup paperSize="9" scale="47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ÁREA ECONÓMICA </vt:lpstr>
    </vt:vector>
  </TitlesOfParts>
  <Company>Ferrocarrils de la Generalitat Valenciana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Díaz Arjona</dc:creator>
  <cp:lastModifiedBy>Tatiana Díaz Arjona</cp:lastModifiedBy>
  <dcterms:created xsi:type="dcterms:W3CDTF">2024-04-05T06:24:20Z</dcterms:created>
  <dcterms:modified xsi:type="dcterms:W3CDTF">2024-04-05T06:25:35Z</dcterms:modified>
</cp:coreProperties>
</file>